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66925"/>
  <mc:AlternateContent xmlns:mc="http://schemas.openxmlformats.org/markup-compatibility/2006">
    <mc:Choice Requires="x15">
      <x15ac:absPath xmlns:x15ac="http://schemas.microsoft.com/office/spreadsheetml/2010/11/ac" url="C:\Users\Erik\Documents\Conference Call\2025\Q4 2025\Historical Financials\"/>
    </mc:Choice>
  </mc:AlternateContent>
  <xr:revisionPtr revIDLastSave="0" documentId="8_{88238D06-0BCA-45EB-894A-E69B27D9518B}" xr6:coauthVersionLast="47" xr6:coauthVersionMax="47" xr10:uidLastSave="{00000000-0000-0000-0000-000000000000}"/>
  <bookViews>
    <workbookView xWindow="-96" yWindow="-96" windowWidth="20928" windowHeight="12432" tabRatio="894" firstSheet="2" activeTab="9" xr2:uid="{D125CD55-9B19-42C8-AF64-A2D520808A40}"/>
  </bookViews>
  <sheets>
    <sheet name="Disclaimer" sheetId="12" r:id="rId1"/>
    <sheet name="Income Statement" sheetId="1" r:id="rId2"/>
    <sheet name="Net Sales by Geo" sheetId="8" r:id="rId3"/>
    <sheet name="Segment" sheetId="2" r:id="rId4"/>
    <sheet name="Operating Metrics" sheetId="6" r:id="rId5"/>
    <sheet name="Operating Metrics -- Annual " sheetId="10" r:id="rId6"/>
    <sheet name="Cash Flow -- Annual" sheetId="3" r:id="rId7"/>
    <sheet name="Balance Sheet" sheetId="4" r:id="rId8"/>
    <sheet name=" Non-GAAP Recon" sheetId="5" r:id="rId9"/>
    <sheet name="Metrics Definitions " sheetId="13"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18" i="6" l="1"/>
  <c r="BE16" i="6"/>
  <c r="BE14" i="6"/>
  <c r="BE5" i="6"/>
  <c r="BD18" i="6"/>
  <c r="BD16" i="6"/>
  <c r="BD14" i="6"/>
  <c r="BF22" i="2"/>
  <c r="BF21" i="2"/>
  <c r="BF20" i="2"/>
  <c r="BF12" i="2"/>
  <c r="BF11" i="2"/>
  <c r="BF10" i="2"/>
  <c r="BE22" i="2"/>
  <c r="BE21" i="2"/>
  <c r="BE20" i="2"/>
  <c r="BE12" i="2"/>
  <c r="BE11" i="2"/>
  <c r="BE10" i="2"/>
  <c r="BB12" i="8"/>
  <c r="BB11" i="8"/>
  <c r="BA12" i="8"/>
  <c r="BA11" i="8"/>
  <c r="BE42" i="1"/>
  <c r="BE40" i="1"/>
  <c r="BE39" i="1"/>
  <c r="BE38" i="1"/>
  <c r="BE37" i="1"/>
  <c r="BE34" i="1"/>
  <c r="BD42" i="1"/>
  <c r="BD40" i="1"/>
  <c r="BD39" i="1"/>
  <c r="BD38" i="1"/>
  <c r="BD37" i="1"/>
  <c r="BD34" i="1"/>
  <c r="BC18" i="6"/>
  <c r="BC16" i="6"/>
  <c r="BC14" i="6"/>
  <c r="BD22" i="2"/>
  <c r="BD21" i="2"/>
  <c r="BD20" i="2"/>
  <c r="BD12" i="2"/>
  <c r="BD11" i="2"/>
  <c r="BD10" i="2"/>
  <c r="AZ12" i="8"/>
  <c r="AZ11" i="8"/>
  <c r="BC42" i="1"/>
  <c r="BC40" i="1"/>
  <c r="BC39" i="1"/>
  <c r="BC38" i="1"/>
  <c r="BC37" i="1"/>
  <c r="BC34" i="1"/>
  <c r="BB42" i="1"/>
  <c r="BB40" i="1"/>
  <c r="BB39" i="1"/>
  <c r="BB38" i="1"/>
  <c r="BB37" i="1"/>
  <c r="BB34" i="1"/>
  <c r="BB18" i="6"/>
  <c r="BB16" i="6"/>
  <c r="BB14" i="6"/>
  <c r="BC22" i="2"/>
  <c r="BC21" i="2"/>
  <c r="BC20" i="2"/>
  <c r="BC12" i="2"/>
  <c r="BC11" i="2"/>
  <c r="BC10" i="2"/>
  <c r="AY12" i="8" l="1"/>
  <c r="AY11" i="8"/>
  <c r="BA18" i="6"/>
  <c r="BA16" i="6"/>
  <c r="BA14" i="6"/>
  <c r="BB22" i="2"/>
  <c r="BB21" i="2"/>
  <c r="BB20" i="2"/>
  <c r="BB12" i="2"/>
  <c r="BB11" i="2"/>
  <c r="BB10" i="2"/>
  <c r="AX12" i="8"/>
  <c r="AX11" i="8"/>
  <c r="BA42" i="1" l="1"/>
  <c r="BA40" i="1"/>
  <c r="BA39" i="1"/>
  <c r="BA38" i="1"/>
  <c r="BA37" i="1"/>
  <c r="BA34" i="1"/>
  <c r="AX18" i="6"/>
  <c r="AX16" i="6"/>
  <c r="AX14" i="6"/>
  <c r="AY18" i="6"/>
  <c r="AY14" i="6"/>
  <c r="AY16" i="6"/>
  <c r="AY5" i="6"/>
  <c r="AZ22" i="2"/>
  <c r="AZ21" i="2"/>
  <c r="AZ20" i="2"/>
  <c r="AZ12" i="2"/>
  <c r="AZ11" i="2"/>
  <c r="AZ10" i="2"/>
  <c r="AY22" i="2"/>
  <c r="AY21" i="2"/>
  <c r="AY20" i="2"/>
  <c r="AY12" i="2"/>
  <c r="AY11" i="2"/>
  <c r="AY10" i="2"/>
  <c r="AV12" i="8"/>
  <c r="AV11" i="8"/>
  <c r="AU12" i="8"/>
  <c r="AU11" i="8"/>
  <c r="AX42" i="1"/>
  <c r="AX40" i="1"/>
  <c r="AX39" i="1"/>
  <c r="AX38" i="1"/>
  <c r="AX37" i="1"/>
  <c r="AX34" i="1"/>
  <c r="AY42" i="1" l="1"/>
  <c r="AY40" i="1"/>
  <c r="AY39" i="1"/>
  <c r="AY38" i="1"/>
  <c r="AY37" i="1"/>
  <c r="AY34" i="1"/>
  <c r="AV22" i="1"/>
  <c r="AU22" i="1"/>
  <c r="AW18" i="6"/>
  <c r="AW16" i="6"/>
  <c r="AW14" i="6"/>
  <c r="AX22" i="2"/>
  <c r="AX21" i="2"/>
  <c r="AX20" i="2"/>
  <c r="AX12" i="2"/>
  <c r="AX11" i="2"/>
  <c r="AX10" i="2"/>
  <c r="AT12" i="8"/>
  <c r="AT11" i="8"/>
  <c r="AW42" i="1"/>
  <c r="AW40" i="1"/>
  <c r="AW39" i="1"/>
  <c r="AW38" i="1"/>
  <c r="AW37" i="1"/>
  <c r="AW34" i="1"/>
  <c r="AV18" i="6" l="1"/>
  <c r="AV16" i="6"/>
  <c r="AV14" i="6"/>
  <c r="AW22" i="2"/>
  <c r="AW21" i="2"/>
  <c r="AW20" i="2"/>
  <c r="AW12" i="2"/>
  <c r="AW11" i="2"/>
  <c r="AW10" i="2"/>
  <c r="AS12" i="8"/>
  <c r="AS11" i="8"/>
  <c r="AV42" i="1"/>
  <c r="AV40" i="1"/>
  <c r="AV39" i="1"/>
  <c r="AV38" i="1"/>
  <c r="AV37" i="1"/>
  <c r="AV34" i="1"/>
  <c r="AU34" i="1"/>
  <c r="AR12" i="8"/>
  <c r="AR11" i="8"/>
  <c r="AU42" i="1" l="1"/>
  <c r="AU40" i="1"/>
  <c r="AU39" i="1"/>
  <c r="AU38" i="1"/>
  <c r="AU37" i="1"/>
  <c r="AV22" i="2"/>
  <c r="AV21" i="2"/>
  <c r="AV20" i="2"/>
  <c r="AV12" i="2"/>
  <c r="AV11" i="2"/>
  <c r="AV10" i="2"/>
  <c r="AU18" i="6"/>
  <c r="AU16" i="6"/>
  <c r="AU14" i="6"/>
  <c r="AR40" i="1" l="1"/>
  <c r="AS5" i="6"/>
  <c r="AS7" i="6"/>
  <c r="AS18" i="6"/>
  <c r="AR18" i="6"/>
  <c r="AR16" i="6"/>
  <c r="AR14" i="6"/>
  <c r="AT22" i="2"/>
  <c r="AS22" i="2"/>
  <c r="AT21" i="2"/>
  <c r="AS21" i="2"/>
  <c r="AT20" i="2"/>
  <c r="AS20" i="2"/>
  <c r="AT12" i="2"/>
  <c r="AS12" i="2"/>
  <c r="AT11" i="2"/>
  <c r="AS11" i="2"/>
  <c r="AT10" i="2"/>
  <c r="AS10" i="2"/>
  <c r="AP12" i="8"/>
  <c r="AP11" i="8"/>
  <c r="AO12" i="8"/>
  <c r="AO11" i="8"/>
  <c r="AS42" i="1"/>
  <c r="AS40" i="1"/>
  <c r="AS39" i="1"/>
  <c r="AS38" i="1"/>
  <c r="AS37" i="1"/>
  <c r="AS34" i="1"/>
  <c r="AR42" i="1"/>
  <c r="AR39" i="1"/>
  <c r="AR38" i="1"/>
  <c r="AR37" i="1"/>
  <c r="AR34" i="1"/>
  <c r="AQ18" i="6" l="1"/>
  <c r="AQ16" i="6"/>
  <c r="AQ14" i="6"/>
  <c r="AR22" i="2"/>
  <c r="AR21" i="2"/>
  <c r="AR20" i="2"/>
  <c r="AR12" i="2"/>
  <c r="AR11" i="2"/>
  <c r="AR10" i="2"/>
  <c r="AN12" i="8"/>
  <c r="AN11" i="8"/>
  <c r="AQ42" i="1" l="1"/>
  <c r="AQ40" i="1"/>
  <c r="AQ39" i="1"/>
  <c r="AQ38" i="1"/>
  <c r="AQ37" i="1"/>
  <c r="AQ34" i="1"/>
  <c r="AP18" i="6"/>
  <c r="AP16" i="6"/>
  <c r="AP14" i="6"/>
  <c r="AQ21" i="2"/>
  <c r="AQ22" i="2"/>
  <c r="AQ20" i="2"/>
  <c r="AQ12" i="2"/>
  <c r="AQ10" i="2"/>
  <c r="AM12" i="8"/>
  <c r="AM11" i="8"/>
  <c r="AQ11" i="2" l="1"/>
  <c r="AP42" i="1" l="1"/>
  <c r="AP40" i="1"/>
  <c r="AP39" i="1"/>
  <c r="AP38" i="1"/>
  <c r="AP37" i="1"/>
  <c r="AP34" i="1"/>
  <c r="AO16" i="6" l="1"/>
  <c r="AO14" i="6"/>
  <c r="AP22" i="2"/>
  <c r="AP21" i="2"/>
  <c r="AP20" i="2"/>
  <c r="AP12" i="2"/>
  <c r="AP11" i="2"/>
  <c r="AP10" i="2"/>
  <c r="AL12" i="8"/>
  <c r="AL11" i="8"/>
  <c r="AO42" i="1" l="1"/>
  <c r="AO40" i="1"/>
  <c r="AO39" i="1"/>
  <c r="AO38" i="1"/>
  <c r="AO37" i="1"/>
  <c r="AO34" i="1"/>
  <c r="AJ12" i="8"/>
  <c r="AJ11" i="8"/>
  <c r="AI12" i="8"/>
  <c r="AI11" i="8"/>
  <c r="AL42" i="1"/>
  <c r="AL40" i="1"/>
  <c r="AL39" i="1"/>
  <c r="AL38" i="1"/>
  <c r="AL37" i="1"/>
  <c r="AL34" i="1"/>
  <c r="AM42" i="1"/>
  <c r="AM40" i="1"/>
  <c r="AM39" i="1"/>
  <c r="AM38" i="1"/>
  <c r="AM37" i="1"/>
  <c r="AM34" i="1"/>
  <c r="AM18" i="6"/>
  <c r="AM7" i="6"/>
  <c r="AM5" i="6"/>
  <c r="AS14" i="6" s="1"/>
  <c r="AL18" i="6"/>
  <c r="AL16" i="6"/>
  <c r="AL14" i="6"/>
  <c r="AN22" i="2"/>
  <c r="AN21" i="2"/>
  <c r="AN20" i="2"/>
  <c r="AN12" i="2"/>
  <c r="AN11" i="2"/>
  <c r="AN10" i="2"/>
  <c r="AM22" i="2"/>
  <c r="AM21" i="2"/>
  <c r="AM20" i="2"/>
  <c r="AM12" i="2"/>
  <c r="AM11" i="2"/>
  <c r="AM10" i="2"/>
  <c r="AK18" i="6"/>
  <c r="AK16" i="6"/>
  <c r="AK14" i="6"/>
  <c r="AL22" i="2"/>
  <c r="AL21" i="2"/>
  <c r="AL20" i="2"/>
  <c r="AL12" i="2"/>
  <c r="AL11" i="2"/>
  <c r="AL10" i="2"/>
  <c r="AH12" i="8"/>
  <c r="AH11" i="8"/>
  <c r="AK42" i="1"/>
  <c r="AK40" i="1"/>
  <c r="AK39" i="1"/>
  <c r="AK38" i="1"/>
  <c r="AK37" i="1"/>
  <c r="AK34" i="1"/>
  <c r="AS16" i="6" l="1"/>
  <c r="AJ14" i="6"/>
  <c r="AJ16" i="6"/>
  <c r="AJ18" i="6"/>
  <c r="AK22" i="2"/>
  <c r="AK21" i="2"/>
  <c r="AK20" i="2"/>
  <c r="AK12" i="2"/>
  <c r="AK11" i="2"/>
  <c r="AK10" i="2"/>
  <c r="AG12" i="8"/>
  <c r="AG11" i="8"/>
  <c r="AJ42" i="1"/>
  <c r="AJ40" i="1"/>
  <c r="AJ39" i="1"/>
  <c r="AJ38" i="1"/>
  <c r="AJ37" i="1"/>
  <c r="AJ34" i="1"/>
  <c r="AI34" i="1"/>
  <c r="AI42" i="1"/>
  <c r="AI40" i="1"/>
  <c r="AI39" i="1"/>
  <c r="AI38" i="1"/>
  <c r="AI37" i="1"/>
  <c r="AF12" i="8"/>
  <c r="AF11" i="8"/>
  <c r="AJ22" i="2"/>
  <c r="AJ21" i="2"/>
  <c r="AJ20" i="2"/>
  <c r="AJ12" i="2"/>
  <c r="AJ11" i="2"/>
  <c r="AJ10" i="2"/>
  <c r="AI18" i="6"/>
  <c r="AI16" i="6"/>
  <c r="AI14" i="6"/>
  <c r="AH22" i="2"/>
  <c r="AG22" i="2"/>
  <c r="AF22" i="2"/>
  <c r="AE22" i="2"/>
  <c r="AD22" i="2"/>
  <c r="AB22" i="2"/>
  <c r="AA22" i="2"/>
  <c r="Z22" i="2"/>
  <c r="Y22" i="2"/>
  <c r="X22" i="2"/>
  <c r="V22" i="2"/>
  <c r="U22" i="2"/>
  <c r="T22" i="2"/>
  <c r="S22" i="2"/>
  <c r="R22" i="2"/>
  <c r="P22" i="2"/>
  <c r="O22" i="2"/>
  <c r="N22" i="2"/>
  <c r="M22" i="2"/>
  <c r="L22" i="2"/>
  <c r="J22" i="2"/>
  <c r="F22" i="2"/>
  <c r="D22" i="2"/>
  <c r="H11" i="8"/>
  <c r="I11" i="8"/>
  <c r="J11" i="8"/>
  <c r="K11" i="8"/>
  <c r="L11" i="8"/>
  <c r="H12" i="8"/>
  <c r="I12" i="8"/>
  <c r="J12" i="8"/>
  <c r="K12" i="8"/>
  <c r="L12" i="8"/>
  <c r="AE36" i="5"/>
  <c r="AC36" i="5"/>
  <c r="AF42" i="1" l="1"/>
  <c r="AF40" i="1"/>
  <c r="AF39" i="1"/>
  <c r="AF38" i="1"/>
  <c r="AF37" i="1"/>
  <c r="AF34" i="1"/>
  <c r="AE34" i="1"/>
  <c r="AE42" i="1"/>
  <c r="AE40" i="1"/>
  <c r="AE39" i="1"/>
  <c r="AE38" i="1"/>
  <c r="AE37" i="1"/>
  <c r="P28" i="3"/>
  <c r="AG18" i="6"/>
  <c r="AG14" i="6"/>
  <c r="AG7" i="6"/>
  <c r="AM16" i="6" s="1"/>
  <c r="AG5" i="6"/>
  <c r="AM14" i="6" s="1"/>
  <c r="AG42" i="1" l="1"/>
  <c r="AH21" i="2"/>
  <c r="AH20" i="2"/>
  <c r="AD12" i="8"/>
  <c r="AG34" i="1"/>
  <c r="AG38" i="1"/>
  <c r="AG37" i="1"/>
  <c r="AG39" i="1"/>
  <c r="AG40" i="1"/>
  <c r="AD11" i="8" l="1"/>
  <c r="AG21" i="2"/>
  <c r="AG20" i="2"/>
  <c r="AG11" i="2"/>
  <c r="AG10" i="2"/>
  <c r="AB12" i="8"/>
  <c r="AF18" i="6"/>
  <c r="AE18" i="6"/>
  <c r="AE16" i="6"/>
  <c r="AE14" i="6"/>
  <c r="AF16" i="6"/>
  <c r="AF14" i="6"/>
  <c r="J12" i="2"/>
  <c r="Y21" i="2"/>
  <c r="Z21" i="2"/>
  <c r="AA21" i="2"/>
  <c r="X21" i="2"/>
  <c r="Y20" i="2"/>
  <c r="Z20" i="2"/>
  <c r="AA20" i="2"/>
  <c r="X20" i="2"/>
  <c r="AE21" i="2"/>
  <c r="AF21" i="2"/>
  <c r="AD21" i="2"/>
  <c r="AE20" i="2"/>
  <c r="AF20" i="2"/>
  <c r="AD20" i="2"/>
  <c r="S21" i="2"/>
  <c r="T21" i="2"/>
  <c r="U21" i="2"/>
  <c r="V21" i="2"/>
  <c r="R21" i="2"/>
  <c r="S20" i="2"/>
  <c r="T20" i="2"/>
  <c r="U20" i="2"/>
  <c r="R20" i="2"/>
  <c r="D21" i="2"/>
  <c r="D20" i="2"/>
  <c r="M21" i="2"/>
  <c r="N21" i="2"/>
  <c r="O21" i="2"/>
  <c r="P21" i="2"/>
  <c r="L21" i="2"/>
  <c r="M20" i="2"/>
  <c r="N20" i="2"/>
  <c r="O20" i="2"/>
  <c r="P20" i="2"/>
  <c r="L20" i="2"/>
  <c r="G21" i="2"/>
  <c r="H21" i="2"/>
  <c r="I21" i="2"/>
  <c r="F21" i="2"/>
  <c r="G20" i="2"/>
  <c r="H20" i="2"/>
  <c r="I20" i="2"/>
  <c r="F20" i="2"/>
  <c r="J21" i="2"/>
  <c r="J20" i="2"/>
  <c r="AD11" i="2"/>
  <c r="AF11" i="2"/>
  <c r="AE11" i="2"/>
  <c r="AD10" i="2"/>
  <c r="AE10" i="2"/>
  <c r="AF10" i="2"/>
  <c r="Y11" i="2"/>
  <c r="Z11" i="2"/>
  <c r="AA11" i="2"/>
  <c r="X11" i="2"/>
  <c r="X10" i="2"/>
  <c r="Y10" i="2"/>
  <c r="Z10" i="2"/>
  <c r="AA10" i="2"/>
  <c r="Z12" i="2"/>
  <c r="X12" i="2"/>
  <c r="L12" i="2"/>
  <c r="L11" i="2"/>
  <c r="M11" i="2"/>
  <c r="N11" i="2"/>
  <c r="O11" i="2"/>
  <c r="L10" i="2"/>
  <c r="M10" i="2"/>
  <c r="N10" i="2"/>
  <c r="O10" i="2"/>
  <c r="J11" i="2"/>
  <c r="J10" i="2"/>
  <c r="I7" i="2"/>
  <c r="I22" i="2" s="1"/>
  <c r="H7" i="2"/>
  <c r="H22" i="2" s="1"/>
  <c r="G7" i="2"/>
  <c r="G22" i="2" s="1"/>
  <c r="E42" i="1"/>
  <c r="F42" i="1"/>
  <c r="G42" i="1"/>
  <c r="H42" i="1"/>
  <c r="K42" i="1"/>
  <c r="L42" i="1"/>
  <c r="M42" i="1"/>
  <c r="N42" i="1"/>
  <c r="Q42" i="1"/>
  <c r="R42" i="1"/>
  <c r="S42" i="1"/>
  <c r="T42" i="1"/>
  <c r="W42" i="1"/>
  <c r="X42" i="1"/>
  <c r="Y42" i="1"/>
  <c r="Z42" i="1"/>
  <c r="AA42" i="1"/>
  <c r="AC42" i="1"/>
  <c r="AD42" i="1"/>
  <c r="C42" i="1"/>
  <c r="AD40" i="1"/>
  <c r="AC40" i="1"/>
  <c r="AD39" i="1"/>
  <c r="AC39" i="1"/>
  <c r="AD38" i="1"/>
  <c r="AC38" i="1"/>
  <c r="AD37" i="1"/>
  <c r="AC37" i="1"/>
  <c r="AD34" i="1"/>
  <c r="AC34" i="1"/>
  <c r="X40" i="1"/>
  <c r="Y40" i="1"/>
  <c r="Z40" i="1"/>
  <c r="AA40" i="1"/>
  <c r="W40" i="1"/>
  <c r="X39" i="1"/>
  <c r="Y39" i="1"/>
  <c r="Z39" i="1"/>
  <c r="AA39" i="1"/>
  <c r="W39" i="1"/>
  <c r="X38" i="1"/>
  <c r="Y38" i="1"/>
  <c r="Z38" i="1"/>
  <c r="AA38" i="1"/>
  <c r="W38" i="1"/>
  <c r="X37" i="1"/>
  <c r="Y37" i="1"/>
  <c r="Z37" i="1"/>
  <c r="AA37" i="1"/>
  <c r="W37" i="1"/>
  <c r="X34" i="1"/>
  <c r="Y34" i="1"/>
  <c r="Z34" i="1"/>
  <c r="AA34" i="1"/>
  <c r="W34" i="1"/>
  <c r="AD18" i="6"/>
  <c r="AC18" i="6"/>
  <c r="AA18" i="6"/>
  <c r="Y18" i="6"/>
  <c r="Z18" i="6"/>
  <c r="X18" i="6"/>
  <c r="AD16" i="6"/>
  <c r="AC16" i="6"/>
  <c r="X16" i="6"/>
  <c r="Y16" i="6"/>
  <c r="Z16" i="6"/>
  <c r="W16" i="6"/>
  <c r="AA7" i="6"/>
  <c r="AD14" i="6"/>
  <c r="AC14" i="6"/>
  <c r="X14" i="6"/>
  <c r="Y14" i="6"/>
  <c r="Z14" i="6"/>
  <c r="AA14" i="6"/>
  <c r="W14" i="6"/>
  <c r="AA11" i="8"/>
  <c r="AC11" i="8"/>
  <c r="Z12" i="8"/>
  <c r="U11" i="8"/>
  <c r="V11" i="8"/>
  <c r="W12" i="8"/>
  <c r="T11" i="8"/>
  <c r="AA16" i="6" l="1"/>
  <c r="AG16" i="6"/>
  <c r="AG12" i="2"/>
  <c r="AB11" i="2"/>
  <c r="AH11" i="2"/>
  <c r="AA12" i="2"/>
  <c r="AB12" i="2"/>
  <c r="AB10" i="2"/>
  <c r="AH10" i="2"/>
  <c r="AB20" i="2"/>
  <c r="M12" i="2"/>
  <c r="O12" i="2"/>
  <c r="AB11" i="8"/>
  <c r="AB21" i="2"/>
  <c r="AD12" i="2"/>
  <c r="AF12" i="2"/>
  <c r="AE12" i="2"/>
  <c r="V12" i="8"/>
  <c r="U12" i="8"/>
  <c r="AC12" i="8"/>
  <c r="X11" i="8"/>
  <c r="Y12" i="2"/>
  <c r="N12" i="2"/>
  <c r="AA12" i="8"/>
  <c r="W11" i="8"/>
  <c r="Z11" i="8"/>
  <c r="T12" i="8"/>
  <c r="AH12" i="2" l="1"/>
  <c r="X12" i="8"/>
  <c r="R40" i="1"/>
  <c r="S40" i="1"/>
  <c r="T40" i="1"/>
  <c r="Q40" i="1"/>
  <c r="R39" i="1"/>
  <c r="S39" i="1"/>
  <c r="T39" i="1"/>
  <c r="Q39" i="1"/>
  <c r="R38" i="1"/>
  <c r="S38" i="1"/>
  <c r="T38" i="1"/>
  <c r="Q38" i="1"/>
  <c r="R37" i="1"/>
  <c r="S37" i="1"/>
  <c r="T37" i="1"/>
  <c r="Q37" i="1"/>
  <c r="L40" i="1"/>
  <c r="M40" i="1"/>
  <c r="N40" i="1"/>
  <c r="K40" i="1"/>
  <c r="L39" i="1"/>
  <c r="M39" i="1"/>
  <c r="N39" i="1"/>
  <c r="K39" i="1"/>
  <c r="L38" i="1"/>
  <c r="M38" i="1"/>
  <c r="N38" i="1"/>
  <c r="K38" i="1"/>
  <c r="L37" i="1"/>
  <c r="M37" i="1"/>
  <c r="N37" i="1"/>
  <c r="K37" i="1"/>
  <c r="H37" i="1"/>
  <c r="C40" i="1"/>
  <c r="C39" i="1"/>
  <c r="C38" i="1"/>
  <c r="C37" i="1"/>
  <c r="R34" i="1"/>
  <c r="S34" i="1"/>
  <c r="T34" i="1"/>
  <c r="Q34" i="1"/>
  <c r="L34" i="1"/>
  <c r="M34" i="1"/>
  <c r="N34" i="1"/>
  <c r="K34" i="1"/>
  <c r="C34" i="1"/>
  <c r="Q12" i="8" l="1"/>
  <c r="P12" i="8"/>
  <c r="O12" i="8"/>
  <c r="N12" i="8"/>
  <c r="F12" i="8"/>
  <c r="Q11" i="8"/>
  <c r="P11" i="8"/>
  <c r="O11" i="8"/>
  <c r="N11" i="8"/>
  <c r="F11" i="8"/>
  <c r="D12" i="8"/>
  <c r="D11" i="8"/>
  <c r="C18" i="1"/>
  <c r="C20" i="1" s="1"/>
  <c r="C14" i="1"/>
  <c r="U42" i="1"/>
  <c r="O42" i="1"/>
  <c r="U14" i="6"/>
  <c r="T14" i="6"/>
  <c r="S14" i="6"/>
  <c r="R14" i="6"/>
  <c r="Q14" i="6"/>
  <c r="T16" i="6"/>
  <c r="S16" i="6"/>
  <c r="R16" i="6"/>
  <c r="Q16" i="6"/>
  <c r="U18" i="6"/>
  <c r="T18" i="6"/>
  <c r="Q18" i="6"/>
  <c r="S18" i="6"/>
  <c r="R18" i="6"/>
  <c r="O14" i="6"/>
  <c r="N14" i="6"/>
  <c r="M14" i="6"/>
  <c r="L14" i="6"/>
  <c r="K14" i="6"/>
  <c r="N16" i="6"/>
  <c r="M16" i="6"/>
  <c r="L16" i="6"/>
  <c r="K16" i="6"/>
  <c r="O18" i="6"/>
  <c r="N18" i="6"/>
  <c r="M18" i="6"/>
  <c r="L18" i="6"/>
  <c r="K18" i="6"/>
  <c r="I18" i="6"/>
  <c r="I14" i="6"/>
  <c r="O7" i="6"/>
  <c r="I16" i="6"/>
  <c r="R8" i="8"/>
  <c r="R11" i="8" s="1"/>
  <c r="V15" i="2"/>
  <c r="V20" i="2" s="1"/>
  <c r="V12" i="2"/>
  <c r="V11" i="2"/>
  <c r="V10" i="2"/>
  <c r="U12" i="2"/>
  <c r="U11" i="2"/>
  <c r="U10" i="2"/>
  <c r="T12" i="2"/>
  <c r="S12" i="2"/>
  <c r="T11" i="2"/>
  <c r="S11" i="2"/>
  <c r="T10" i="2"/>
  <c r="S10" i="2"/>
  <c r="R12" i="2"/>
  <c r="R11" i="2"/>
  <c r="R10" i="2"/>
  <c r="P12" i="2"/>
  <c r="P11" i="2"/>
  <c r="P10" i="2"/>
  <c r="I42" i="1"/>
  <c r="U39" i="1" l="1"/>
  <c r="U38" i="1"/>
  <c r="U37" i="1"/>
  <c r="I39" i="1"/>
  <c r="O38" i="1"/>
  <c r="U40" i="1"/>
  <c r="I40" i="1"/>
  <c r="O39" i="1"/>
  <c r="O40" i="1"/>
  <c r="O16" i="6"/>
  <c r="I34" i="1"/>
  <c r="I37" i="1"/>
  <c r="O34" i="1"/>
  <c r="U34" i="1"/>
  <c r="I38" i="1"/>
  <c r="O37" i="1"/>
  <c r="R12" i="8"/>
  <c r="U16" i="6"/>
  <c r="H40" i="1" l="1"/>
  <c r="G40" i="1"/>
  <c r="F40" i="1"/>
  <c r="H39" i="1"/>
  <c r="G39" i="1"/>
  <c r="F39" i="1"/>
  <c r="E40" i="1"/>
  <c r="E39" i="1"/>
  <c r="H38" i="1"/>
  <c r="G38" i="1"/>
  <c r="F38" i="1"/>
  <c r="E38" i="1"/>
  <c r="G37" i="1"/>
  <c r="F37" i="1"/>
  <c r="E37" i="1"/>
  <c r="H34" i="1"/>
  <c r="G34" i="1"/>
  <c r="F34" i="1"/>
  <c r="E34" i="1"/>
</calcChain>
</file>

<file path=xl/sharedStrings.xml><?xml version="1.0" encoding="utf-8"?>
<sst xmlns="http://schemas.openxmlformats.org/spreadsheetml/2006/main" count="999" uniqueCount="188">
  <si>
    <t>Net Sales</t>
  </si>
  <si>
    <t>Q1</t>
  </si>
  <si>
    <t>Q2</t>
  </si>
  <si>
    <t>Q3</t>
  </si>
  <si>
    <t>Q4</t>
  </si>
  <si>
    <t>REVOLVE</t>
  </si>
  <si>
    <t>Total Net Sales</t>
  </si>
  <si>
    <t>Net Sales YoY  Growth</t>
  </si>
  <si>
    <t>FY</t>
  </si>
  <si>
    <t>Cost of sales</t>
  </si>
  <si>
    <t>Net sales</t>
  </si>
  <si>
    <t xml:space="preserve">     Gross profit</t>
  </si>
  <si>
    <t>Operating expenses</t>
  </si>
  <si>
    <t xml:space="preserve">     Fulfillment </t>
  </si>
  <si>
    <t xml:space="preserve">     Selling and distribution</t>
  </si>
  <si>
    <t xml:space="preserve">     Marketing</t>
  </si>
  <si>
    <t xml:space="preserve">     General and administrative</t>
  </si>
  <si>
    <t>Total operating expenses</t>
  </si>
  <si>
    <t>Income from operations</t>
  </si>
  <si>
    <t>Provision for income tax</t>
  </si>
  <si>
    <t>Net income (loss)</t>
  </si>
  <si>
    <t>As % of Net Sales</t>
  </si>
  <si>
    <t>Gross Profit</t>
  </si>
  <si>
    <t>Adjusted EBITDA</t>
  </si>
  <si>
    <t>Assets</t>
  </si>
  <si>
    <t>Current assets:</t>
  </si>
  <si>
    <t>Property and equipment, net</t>
  </si>
  <si>
    <t>Intangible assets, net</t>
  </si>
  <si>
    <t>Goodwill</t>
  </si>
  <si>
    <t>Other assets</t>
  </si>
  <si>
    <t>Deferred income taxes</t>
  </si>
  <si>
    <t>Liabilities and Members' Equity</t>
  </si>
  <si>
    <t>Current liabilities:</t>
  </si>
  <si>
    <t xml:space="preserve">     Restricted cash</t>
  </si>
  <si>
    <t xml:space="preserve">     Accounts receivable, net     </t>
  </si>
  <si>
    <t xml:space="preserve">     Inventory</t>
  </si>
  <si>
    <t xml:space="preserve">     Income taxes receivable</t>
  </si>
  <si>
    <t xml:space="preserve">     Prepaid expenses and other current assets</t>
  </si>
  <si>
    <t>---</t>
  </si>
  <si>
    <t xml:space="preserve">Total Gross Profit </t>
  </si>
  <si>
    <t>United States</t>
  </si>
  <si>
    <t>Rest of World</t>
  </si>
  <si>
    <t>Average order value</t>
  </si>
  <si>
    <t>Active customers</t>
  </si>
  <si>
    <t>Total orders placed</t>
  </si>
  <si>
    <t>% of Net Sales</t>
  </si>
  <si>
    <t>Free Cash Flow</t>
  </si>
  <si>
    <t xml:space="preserve">    Purchases of property of equipment</t>
  </si>
  <si>
    <t>Net income</t>
  </si>
  <si>
    <t>Equity based compensation</t>
  </si>
  <si>
    <t>Non-routine expenses</t>
  </si>
  <si>
    <t>Total members' / stockholders' equity</t>
  </si>
  <si>
    <t>Operating activities:</t>
  </si>
  <si>
    <t>Depreciation and amortization</t>
  </si>
  <si>
    <t>Investing activities:</t>
  </si>
  <si>
    <t>Financing activities:</t>
  </si>
  <si>
    <t>--</t>
  </si>
  <si>
    <t>Other expense (income), net</t>
  </si>
  <si>
    <t xml:space="preserve">     Total Assets</t>
  </si>
  <si>
    <t>Total Current Assets</t>
  </si>
  <si>
    <t>Total Liabilities and members' / stockholders' equity</t>
  </si>
  <si>
    <t>Net Income</t>
  </si>
  <si>
    <t>REVOLVE Segment Average Order Value</t>
  </si>
  <si>
    <t>Total Average Order Value</t>
  </si>
  <si>
    <t>2017 QUARTERLY</t>
  </si>
  <si>
    <t>2018 QUARTERLY</t>
  </si>
  <si>
    <t>2019 QUARTERLY</t>
  </si>
  <si>
    <t>2020 QUARTERLY</t>
  </si>
  <si>
    <t>2021 QUARTERLY</t>
  </si>
  <si>
    <t>Weighted avg diluted shares outstanding</t>
  </si>
  <si>
    <t>Gross profit margin</t>
  </si>
  <si>
    <t>Provision for (benefit from) income tax</t>
  </si>
  <si>
    <t>FWRD</t>
  </si>
  <si>
    <t>YoY Growth</t>
  </si>
  <si>
    <t>Annual Metrics Disclosures</t>
  </si>
  <si>
    <t>Net Cash Provided by Operating Activities</t>
  </si>
  <si>
    <t>Gross Profit as % of Segment Net Sales</t>
  </si>
  <si>
    <t>FWRD Segment Average Order Value</t>
  </si>
  <si>
    <t xml:space="preserve">Right of use lease assets </t>
  </si>
  <si>
    <t xml:space="preserve">     Total Liabilities</t>
  </si>
  <si>
    <t>Non-current lease liabilities</t>
  </si>
  <si>
    <t>Income before income taxes</t>
  </si>
  <si>
    <t>(in Millions)</t>
  </si>
  <si>
    <t>GAAP diluted EPS</t>
  </si>
  <si>
    <t>Adjusted diluted EPS</t>
  </si>
  <si>
    <t>(In Millions)</t>
  </si>
  <si>
    <t>Active Customers</t>
  </si>
  <si>
    <t>Total Orders Placed</t>
  </si>
  <si>
    <t>Average Order Value</t>
  </si>
  <si>
    <t>(unaudited)</t>
  </si>
  <si>
    <t>Adjusted diluted earnings per share is a non-GAAP financial measure that we calculate as diluted earnings (net loss) per share adjusted to exclude the per share impact of the issuance and repurchase</t>
  </si>
  <si>
    <t xml:space="preserve">We define average order value as the sum of the total gross sales from our sites in a given period, prior to product returns, divided by the total orders placed in that period. We believe our high average order </t>
  </si>
  <si>
    <t>Earnings (net loss) per share --- diluted</t>
  </si>
  <si>
    <t>Repurchase of Class B common stock, net</t>
  </si>
  <si>
    <t>Adjusted earnings per share -- diluted</t>
  </si>
  <si>
    <t>-----</t>
  </si>
  <si>
    <t xml:space="preserve">      Depreciation and amortization</t>
  </si>
  <si>
    <t xml:space="preserve">      Equity-based compensation</t>
  </si>
  <si>
    <t xml:space="preserve">      Deferred income taxes, net</t>
  </si>
  <si>
    <t xml:space="preserve">      Changes in operating assets and liabilities:</t>
  </si>
  <si>
    <t xml:space="preserve">      Accounts receivable</t>
  </si>
  <si>
    <t xml:space="preserve">      Inventories</t>
  </si>
  <si>
    <t xml:space="preserve">      Income taxes receivable</t>
  </si>
  <si>
    <t xml:space="preserve">      Prepaid expenses and other current assets</t>
  </si>
  <si>
    <t xml:space="preserve">      Other assets</t>
  </si>
  <si>
    <t xml:space="preserve">      Accounts payable</t>
  </si>
  <si>
    <t xml:space="preserve">      Income taxes payable</t>
  </si>
  <si>
    <t xml:space="preserve">      Accrued expenses</t>
  </si>
  <si>
    <t xml:space="preserve">      Returns reserve</t>
  </si>
  <si>
    <t xml:space="preserve">      Right of use lease assets and current and non-current lease liabilities</t>
  </si>
  <si>
    <t xml:space="preserve">      Other current liabilities</t>
  </si>
  <si>
    <t xml:space="preserve">      Purchases of property and equipment</t>
  </si>
  <si>
    <t xml:space="preserve">           Net cash used in investing activities</t>
  </si>
  <si>
    <t xml:space="preserve">      Payment of deferred offering costs</t>
  </si>
  <si>
    <t xml:space="preserve">      Repurchase of Class B common stock upon corporate conversion</t>
  </si>
  <si>
    <t xml:space="preserve">      Proceeds from the exercise of stock options, net</t>
  </si>
  <si>
    <t xml:space="preserve">      Distribution to non-controlling interest</t>
  </si>
  <si>
    <t xml:space="preserve">           Net cash provided by (used in) financing activities </t>
  </si>
  <si>
    <t xml:space="preserve">           Effect of exchange rate changes on cash</t>
  </si>
  <si>
    <t xml:space="preserve">     Accounts payable</t>
  </si>
  <si>
    <t xml:space="preserve">     Line of credit</t>
  </si>
  <si>
    <t xml:space="preserve">     Income taxes payable</t>
  </si>
  <si>
    <t xml:space="preserve">     Accrued expenses</t>
  </si>
  <si>
    <t xml:space="preserve">     Returns reserve</t>
  </si>
  <si>
    <t xml:space="preserve">     Other current liabilities</t>
  </si>
  <si>
    <t xml:space="preserve">          Total Current Liabilities</t>
  </si>
  <si>
    <t xml:space="preserve">     Current lease liabilities </t>
  </si>
  <si>
    <t xml:space="preserve"> </t>
  </si>
  <si>
    <t xml:space="preserve">           Net cash (used in) provided by operating activities</t>
  </si>
  <si>
    <t>Adjustments to reconcile net income to net cash (used in) provided by operating activites:</t>
  </si>
  <si>
    <t xml:space="preserve">      Proceeds from borrowings on line of credit</t>
  </si>
  <si>
    <t xml:space="preserve">      Repayment of borrowings on line of credit</t>
  </si>
  <si>
    <t xml:space="preserve">      Proceeds from IPO, net of underwriting discounts paid</t>
  </si>
  <si>
    <t xml:space="preserve">Notes: </t>
  </si>
  <si>
    <t xml:space="preserve">1) Adjusted EBITDA is a non-GAAP measure.  The Non-GAAP Reconciliation tab that follows provides a reconciliation of Adjusted EBITDA to Net Income, its closest GAAP financial measure. </t>
  </si>
  <si>
    <t xml:space="preserve">2) Adjusted Diluted Earnings per Share is a non-GAAP measure. The Non-GAAP Reconciliation tab that follows provides a reconciliation of Adjusted Diluted Earnings per Share </t>
  </si>
  <si>
    <t xml:space="preserve">     to Diluted Earnings (Net Loss) per Share, its closest GAAP financial measure.</t>
  </si>
  <si>
    <r>
      <rPr>
        <b/>
        <sz val="10"/>
        <color theme="1"/>
        <rFont val="Calibri"/>
        <family val="2"/>
        <scheme val="minor"/>
      </rPr>
      <t xml:space="preserve">Note: </t>
    </r>
    <r>
      <rPr>
        <sz val="10"/>
        <color theme="1"/>
        <rFont val="Calibri"/>
        <family val="2"/>
        <scheme val="minor"/>
      </rPr>
      <t>The</t>
    </r>
    <r>
      <rPr>
        <b/>
        <sz val="10"/>
        <color theme="1"/>
        <rFont val="Calibri"/>
        <family val="2"/>
        <scheme val="minor"/>
      </rPr>
      <t xml:space="preserve"> </t>
    </r>
    <r>
      <rPr>
        <sz val="10"/>
        <color theme="1"/>
        <rFont val="Calibri"/>
        <family val="2"/>
        <scheme val="minor"/>
      </rPr>
      <t xml:space="preserve">Metrics Definition tab that follows provides definitions of Active Customers, Total Orders Placed and Average Order Value (AOV). </t>
    </r>
  </si>
  <si>
    <t>Reconciliation of Adjusted EBITDA to Net Income</t>
  </si>
  <si>
    <t xml:space="preserve">Reconciliation of Free Cash Flow to Net Cash Provided by Operating Activities  </t>
  </si>
  <si>
    <t>Reconciliation of Adjusted Diluted Earnings per Share to Diluted Earnings (Net Loss) Per Share</t>
  </si>
  <si>
    <t>Adjusted Diluted Earnings Per Share</t>
  </si>
  <si>
    <t xml:space="preserve">useful to investors and management in understanding our ongoing operations and in analysis of ongoing operating trends. </t>
  </si>
  <si>
    <t xml:space="preserve">of Class B common stock as part of our initial public offering, or IPO. We believe adjusted diluted earnings per share, excluding the impact of the repurchase of our Class B common stock, is a measure that is </t>
  </si>
  <si>
    <t xml:space="preserve">our number of active customers by counting the total number of customers who have made at least one purchase in the preceding 12-month period, measured from the last date of such period.  We view the </t>
  </si>
  <si>
    <t xml:space="preserve">number of active customers as a key indicator of our growth, the reach of our sites, the value proposition and consumer awareness of our brand, the continued use of our sites by our customers and </t>
  </si>
  <si>
    <t>their desire to purchase our products.</t>
  </si>
  <si>
    <t xml:space="preserve">1) We define Net Sales at Full Price as sales with a price of not less than 95% of the full retail price. </t>
  </si>
  <si>
    <t>(in Millions, except EPS figures)</t>
  </si>
  <si>
    <t>Total Gross Profit Margin</t>
  </si>
  <si>
    <r>
      <rPr>
        <b/>
        <sz val="10"/>
        <color theme="1"/>
        <rFont val="Calibri"/>
        <family val="2"/>
        <scheme val="minor"/>
      </rPr>
      <t xml:space="preserve">Owned Brand Mix </t>
    </r>
    <r>
      <rPr>
        <sz val="10"/>
        <color theme="1"/>
        <rFont val="Calibri"/>
        <family val="2"/>
        <scheme val="minor"/>
      </rPr>
      <t>as % of REVOLVE Segment Net Sales</t>
    </r>
  </si>
  <si>
    <r>
      <t>% of Total Net Sales at Full Price</t>
    </r>
    <r>
      <rPr>
        <b/>
        <vertAlign val="superscript"/>
        <sz val="10"/>
        <color theme="1"/>
        <rFont val="Calibri"/>
        <family val="2"/>
        <scheme val="minor"/>
      </rPr>
      <t xml:space="preserve">(1) </t>
    </r>
  </si>
  <si>
    <r>
      <t xml:space="preserve">Active customers </t>
    </r>
    <r>
      <rPr>
        <sz val="10"/>
        <color theme="1"/>
        <rFont val="Calibri"/>
        <family val="2"/>
        <scheme val="minor"/>
      </rPr>
      <t>(000s)</t>
    </r>
  </si>
  <si>
    <r>
      <t xml:space="preserve">Total orders placed </t>
    </r>
    <r>
      <rPr>
        <sz val="10"/>
        <color theme="1"/>
        <rFont val="Calibri"/>
        <family val="2"/>
        <scheme val="minor"/>
      </rPr>
      <t>(000s)</t>
    </r>
  </si>
  <si>
    <t xml:space="preserve">We define an active customer as a unique customer account from which a purchase was made across our platform at least once in the preceding 12-month period. In any particular period, we determine </t>
  </si>
  <si>
    <t>2022 QUARTERLY</t>
  </si>
  <si>
    <t xml:space="preserve">value demonstrates the premium nature of our product assortment.  Average order value varies depending on the site through which we sell merchandise, the mix of product categories sold, the number of units </t>
  </si>
  <si>
    <t xml:space="preserve">in each order, the percentage of sales at full price, and for sales at less than full price, the level of markdowns. </t>
  </si>
  <si>
    <t>recognize in a given period.</t>
  </si>
  <si>
    <t xml:space="preserve">We define total orders placed as the total number of orders placed by our customers, prior to product returns, across our platform in any given period. We view total orders placed as a key indicator of the </t>
  </si>
  <si>
    <t xml:space="preserve">velocity of our business and an indication of the desirability of our products and sites to our customers. Total orders placed, together with average order value, is an indicator of the net sales we expect to </t>
  </si>
  <si>
    <t xml:space="preserve">Q1 </t>
  </si>
  <si>
    <t>2023 QUARTERLY</t>
  </si>
  <si>
    <t xml:space="preserve">      Repurchases of common stock</t>
  </si>
  <si>
    <t>2024 QUARTERLY</t>
  </si>
  <si>
    <t>Transaction costs</t>
  </si>
  <si>
    <t>Adjusted EBITDA is a non-GAAP financial measure that we calculate as net income before other (income) expense, net; taxes; and depreciation and amortization; adjusted to exclude the effects of equity-</t>
  </si>
  <si>
    <t xml:space="preserve">based compensation expense, certain transaction costs and certain non-routine items. Adjusted EBITDA is a key measure used by management to evaluate our operating performance, generate future operating </t>
  </si>
  <si>
    <t xml:space="preserve">plans and make strategic decisions regarding the allocation of capital. In particular, the exclusion of certain expenses in calculating Adjusted EBITDA facilitates operating performance comparisons on a </t>
  </si>
  <si>
    <t xml:space="preserve">period-to-period basis and, in the case of exclusion of the impact of equity-based compensation, excludes an item that we do not consider to be indicative of our core operating performance. </t>
  </si>
  <si>
    <t>Net income attributable to Revolve Group, Inc. stockholders</t>
  </si>
  <si>
    <t>Less: Net loss attributable to non-controlling interest</t>
  </si>
  <si>
    <t xml:space="preserve">      Rental product depreciation </t>
  </si>
  <si>
    <t xml:space="preserve">      Purchases of rental product</t>
  </si>
  <si>
    <t xml:space="preserve">      Cash paid for acquisition </t>
  </si>
  <si>
    <r>
      <rPr>
        <b/>
        <sz val="10"/>
        <color theme="1"/>
        <rFont val="Calibri"/>
        <family val="2"/>
        <scheme val="minor"/>
      </rPr>
      <t xml:space="preserve">Note: </t>
    </r>
    <r>
      <rPr>
        <sz val="10"/>
        <color theme="1"/>
        <rFont val="Calibri"/>
        <family val="2"/>
        <scheme val="minor"/>
      </rPr>
      <t>Free Cash Flow</t>
    </r>
    <r>
      <rPr>
        <b/>
        <sz val="10"/>
        <color theme="1"/>
        <rFont val="Calibri"/>
        <family val="2"/>
        <scheme val="minor"/>
      </rPr>
      <t xml:space="preserve"> </t>
    </r>
    <r>
      <rPr>
        <sz val="10"/>
        <color theme="1"/>
        <rFont val="Calibri"/>
        <family val="2"/>
        <scheme val="minor"/>
      </rPr>
      <t>is a non-GAAP measure.  The non-GAAP reconciliation tab that follows provides a reconciliation of Free Cash Flow to Net Cash Provided by Operating Activities, its closest GAAP financial measure.</t>
    </r>
  </si>
  <si>
    <t>2025 QUARTERLY</t>
  </si>
  <si>
    <t xml:space="preserve">    Purchases of rental product, net of proceeds from the sale of rental product</t>
  </si>
  <si>
    <t xml:space="preserve">Free cash flow is a non-GAAP financial measure that we calculate as net cash provided by operating activities less cash used in purchases of property and equipment, and purchases of rental product, net of proceeds  </t>
  </si>
  <si>
    <t xml:space="preserve">from the sale of rental product. We view free cash flow as an important indicator of our liquidity because it measures the amount of cash we generate. Free cash flow also reflects changes in working capital. </t>
  </si>
  <si>
    <t xml:space="preserve">      Gain on sale of rental product </t>
  </si>
  <si>
    <t xml:space="preserve">      Loss on disposal of subsidiary</t>
  </si>
  <si>
    <t xml:space="preserve">      Proceeds from sale of rental product</t>
  </si>
  <si>
    <t xml:space="preserve">      Cash divested upon disposal of subsidiary</t>
  </si>
  <si>
    <t>Cash, cash equivalents and restricted cash, end of year</t>
  </si>
  <si>
    <t>Cash, cash equivalents and restricted cash, beginning of year</t>
  </si>
  <si>
    <t xml:space="preserve">     Cash and cash equivalents</t>
  </si>
  <si>
    <t xml:space="preserve">           Net increase (decrease) in cash, cash equivalents and restricted cash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</si>
</sst>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6">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quot;$&quot;#,##0.00"/>
    <numFmt numFmtId="166" formatCode="0.0%"/>
    <numFmt numFmtId="167" formatCode="_(* #,##0_);_(* \(#,##0\);_(* &quot;-&quot;??_);_(@_)"/>
    <numFmt numFmtId="168" formatCode="0%;\ \(0%\)"/>
    <numFmt numFmtId="169" formatCode="#,##0\ \ \ ;[Red]\(#,##0\)\ \ ;\—\ \ \ \ "/>
    <numFmt numFmtId="170" formatCode="&quot;$&quot;#,##0.0"/>
    <numFmt numFmtId="171" formatCode="#,##0.0"/>
    <numFmt numFmtId="172" formatCode="&quot;$&quot;#,##0.0_);\(&quot;$&quot;#,##0.0\)"/>
    <numFmt numFmtId="173" formatCode="#,##0.0_);\(#,##0.0\)"/>
    <numFmt numFmtId="174" formatCode="0.0"/>
    <numFmt numFmtId="175" formatCode="0.0_);\(0.0\)"/>
    <numFmt numFmtId="176" formatCode="0.00_);\(0.00\)"/>
    <numFmt numFmtId="177" formatCode="0%;\(0%\)"/>
    <numFmt numFmtId="178" formatCode="#,##0;\(#,##0\);\-"/>
    <numFmt numFmtId="179" formatCode="#,##0.0\ ;\(#,##0.0\)"/>
    <numFmt numFmtId="180" formatCode="#,##0,;;;&quot;$K&quot;"/>
    <numFmt numFmtId="181" formatCode="_ * #,##0.00_ ;_ * \-#,##0.00_ ;_ * &quot;-&quot;??_ ;_ @_ "/>
    <numFmt numFmtId="182" formatCode="_-* #,##0_-;\-* #,##0_-;_-* &quot;-&quot;_-;_-@_-"/>
    <numFmt numFmtId="183" formatCode="_-* #,##0.00_-;\-* #,##0.00_-;_-* &quot;-&quot;??_-;_-@_-"/>
    <numFmt numFmtId="184" formatCode="_-&quot;$&quot;* #,##0_-;\-&quot;$&quot;* #,##0_-;_-&quot;$&quot;* &quot;-&quot;_-;_-@_-"/>
    <numFmt numFmtId="185" formatCode="#,##0.0_);\(#,##0.0\);0_._0_)"/>
    <numFmt numFmtId="186" formatCode="0.0_)\%;\(0.0\)\%;0.0_)\%;@_)_%"/>
    <numFmt numFmtId="187" formatCode="#,##0.0_)_%;\(#,##0.0\)_%;0.0_)_%;@_)_%"/>
    <numFmt numFmtId="188" formatCode=";;;"/>
    <numFmt numFmtId="189" formatCode="#,##0.0_);\(#,##0.0\);#,##0.0_);@_)"/>
    <numFmt numFmtId="190" formatCode="dd\-mmm\-yy_)"/>
    <numFmt numFmtId="191" formatCode="&quot;$&quot;_(#,##0.00_);&quot;$&quot;\(#,##0.00\);&quot;$&quot;_(0.00_);@_)"/>
    <numFmt numFmtId="192" formatCode="&quot;$&quot;_(#,##0.00_);&quot;$&quot;\(#,##0.00\)"/>
    <numFmt numFmtId="193" formatCode="&quot;$&quot;#,##0.000_);[Red]\(&quot;$&quot;#,##0.000\)"/>
    <numFmt numFmtId="194" formatCode="&quot;£&quot;_(#,##0.00_);&quot;£&quot;\(#,##0.00\)"/>
    <numFmt numFmtId="195" formatCode="&quot;£&quot;_(#,##0.00_);&quot;£&quot;\(#,##0.00\);&quot;£&quot;_(0.00_);@_)"/>
    <numFmt numFmtId="196" formatCode="#,##0.00_);\(#,##0.00\);0.00_);@_)"/>
    <numFmt numFmtId="197" formatCode="0.0_)"/>
    <numFmt numFmtId="198" formatCode="\€_(#,##0.00_);\€\(#,##0.00\);\€_(0.00_);@_)"/>
    <numFmt numFmtId="199" formatCode="0.00_)"/>
    <numFmt numFmtId="200" formatCode="#,##0_)\x;\(#,##0\)\x;0_)\x;@_)_x"/>
    <numFmt numFmtId="201" formatCode="#,##0.0_)\x;\(#,##0.0\)\x;0.0_)\x;@_)_x"/>
    <numFmt numFmtId="202" formatCode="#,##0.0_)\x;\(#,##0.0\)\x"/>
    <numFmt numFmtId="203" formatCode="&quot;$&quot;#,##0.0000_);[Red]\(&quot;$&quot;#,##0.0000\)"/>
    <numFmt numFmtId="204" formatCode="#,##0_)_x;\(#,##0\)_x;0_)_x;@_)_x"/>
    <numFmt numFmtId="205" formatCode="#,##0.0_)_x;\(#,##0.0\)_x;0.0_)_x;@_)_x"/>
    <numFmt numFmtId="206" formatCode="#,##0.0_)_x;\(#,##0.0\)_x"/>
    <numFmt numFmtId="207" formatCode="&quot;$&quot;#,##0.0_);[Red]\(&quot;$&quot;#,##0.0\)"/>
    <numFmt numFmtId="208" formatCode="0.0_)\%;\(0.0\)\%"/>
    <numFmt numFmtId="209" formatCode="#,##0.000_);\(#,##0.000\)"/>
    <numFmt numFmtId="210" formatCode="#,##0.0_)_%;\(#,##0.0\)_%"/>
    <numFmt numFmtId="211" formatCode="&quot;!&quot;#,##0_);\(&quot;!&quot;#,##0\)"/>
    <numFmt numFmtId="212" formatCode="_-&quot;$&quot;* #,##0.00_-;\-&quot;$&quot;* #,##0.00_-;_-&quot;$&quot;* &quot;-&quot;??_-;_-@_-"/>
    <numFmt numFmtId="213" formatCode="_(* #,##0_);_(* \(#,##0\);_(* &quot; - &quot;_);_(@_)"/>
    <numFmt numFmtId="214" formatCode="#,##0,\ ;[Red]\(#,##0,\);&quot;&quot;"/>
    <numFmt numFmtId="215" formatCode="#,##0,_$;\-#,##0,_$"/>
    <numFmt numFmtId="216" formatCode="&quot;$&quot;#,##0;\-&quot;$&quot;#,##0"/>
    <numFmt numFmtId="217" formatCode="#,##0;\-#,##0;&quot;-&quot;"/>
    <numFmt numFmtId="218" formatCode="0.00000000%"/>
    <numFmt numFmtId="219" formatCode="0.0&quot;  &quot;"/>
    <numFmt numFmtId="220" formatCode="0.000&quot;  &quot;"/>
    <numFmt numFmtId="221" formatCode="0.0000&quot;  &quot;"/>
    <numFmt numFmtId="222" formatCode="0.00000&quot;  &quot;"/>
    <numFmt numFmtId="223" formatCode="0.00&quot;  &quot;"/>
    <numFmt numFmtId="224" formatCode="#,##0\ ;[Red]\(#,##0\)"/>
    <numFmt numFmtId="225" formatCode="[$-409]mmmm\ d\,\ yyyy;@"/>
    <numFmt numFmtId="226" formatCode="#,##0.00\ &quot;F&quot;;[Red]\-#,##0.00\ &quot;F&quot;"/>
    <numFmt numFmtId="227" formatCode="_(&quot;$&quot;* #,##0.0_);_(&quot;$&quot;* \(#,##0.0\);_(&quot;$&quot;* &quot;-&quot;??_);_(@_)"/>
    <numFmt numFmtId="228" formatCode="_-* #,##0.0\ _F_-;\-* #,##0.0\ _F_-;_-* \-?\ _F_-;_-@_-"/>
    <numFmt numFmtId="229" formatCode="&quot;\&quot;#,##0;&quot;\&quot;&quot;\&quot;&quot;\&quot;&quot;\&quot;\-#,##0"/>
    <numFmt numFmtId="230" formatCode="&quot;$&quot;#,##0\ ;\(&quot;$&quot;#,##0\)"/>
    <numFmt numFmtId="231" formatCode="0.00000"/>
    <numFmt numFmtId="232" formatCode="_(* #,##0_);_(* \(#,##0\);_(* &quot;0&quot;??_);_(@_)"/>
    <numFmt numFmtId="233" formatCode="#,##0;\(#,##0\)"/>
    <numFmt numFmtId="234" formatCode="#,##0.00000"/>
    <numFmt numFmtId="235" formatCode="#,##0.0;\(#,##0.0\)"/>
    <numFmt numFmtId="236" formatCode="mmm\-d\-yyyy"/>
    <numFmt numFmtId="237" formatCode="_(* #,##0_);_(* \(#,##0\);_(* &quot;&quot;\ \-\ &quot;&quot;_);_(@_)"/>
    <numFmt numFmtId="238" formatCode="_(* #,##0_);[Red]_(* \(#,##0\);_(* &quot;&quot;\ \-\ &quot;&quot;_);_(@_)"/>
    <numFmt numFmtId="239" formatCode="#,##0,_$;[Red]\-#,##0,_$"/>
    <numFmt numFmtId="240" formatCode="#,##0.00,_$;[Red]\-#,##0.00,_$"/>
    <numFmt numFmtId="241" formatCode="_(* #,###.00_);_(* \(#,###.00\);_(* &quot;-&quot;??_);_(@_)"/>
    <numFmt numFmtId="242" formatCode="_(&quot;$&quot;* \ #,##0.00_);_(&quot;$&quot;* \ \(#,##0.00\);_(&quot;$&quot;* \ &quot;-&quot;??_);_(@_)"/>
    <numFmt numFmtId="243" formatCode="_(&quot;$&quot;* #,##0,_);_(&quot;$&quot;* \(#,##0,\);_(&quot;$&quot;* &quot;-&quot;_);_(@_)"/>
    <numFmt numFmtId="244" formatCode="_([$€]* #,##0.00_);_([$€]* \(#,##0.00\);_([$€]* &quot;-&quot;??_);_(@_)"/>
    <numFmt numFmtId="245" formatCode="_-* #,##0.00\ [$€]_-;\-* #,##0.00\ [$€]_-;_-* &quot;-&quot;??\ [$€]_-;_-@_-"/>
    <numFmt numFmtId="246" formatCode="_-* #,##0.00\ &quot;€&quot;_-;\-* #,##0.00\ &quot;€&quot;_-;_-* &quot;-&quot;??\ &quot;€&quot;_-;_-@_-"/>
    <numFmt numFmtId="247" formatCode="\$#,##0_);[Red]&quot;($&quot;#,##0\)"/>
    <numFmt numFmtId="248" formatCode="#,##0,,,\ ;;;&quot;Gb/s&quot;"/>
    <numFmt numFmtId="249" formatCode="&quot;$&quot;#,##0,_);\(&quot;$&quot;#,##0\)"/>
    <numFmt numFmtId="250" formatCode="0;;"/>
    <numFmt numFmtId="251" formatCode="_-* #,##0.00\ &quot;DM&quot;_-;\-* #,##0.00\ &quot;DM&quot;_-;_-* &quot;-&quot;??\ &quot;DM&quot;_-;_-@_-"/>
    <numFmt numFmtId="252" formatCode="#,##0.0_);[Red]\(#,##0.0\)"/>
    <numFmt numFmtId="253" formatCode="#,##0.000%_);[Red]\(#,##0.000%\)"/>
    <numFmt numFmtId="254" formatCode="mm/dd/yy;;;"/>
    <numFmt numFmtId="255" formatCode="#,##0,;;;&quot;Kb/s&quot;"/>
    <numFmt numFmtId="256" formatCode="#,##0,,;;;&quot;Mb/s&quot;"/>
    <numFmt numFmtId="257" formatCode="_-* #,##0\ _D_M_-;\-* #,##0\ _D_M_-;_-* &quot;-&quot;\ _D_M_-;_-@_-"/>
    <numFmt numFmtId="258" formatCode="_-* #,##0.00\ _D_M_-;\-* #,##0.00\ _D_M_-;_-* &quot;-&quot;??\ _D_M_-;_-@_-"/>
    <numFmt numFmtId="259" formatCode="&quot;$&quot;0.000"/>
    <numFmt numFmtId="260" formatCode="_-* #,##0\ &quot;DM&quot;_-;\-* #,##0\ &quot;DM&quot;_-;_-* &quot;-&quot;\ &quot;DM&quot;_-;_-@_-"/>
    <numFmt numFmtId="261" formatCode="_-&quot;£&quot;* #,##0.00_-;\-&quot;£&quot;* #,##0.00_-;_-&quot;£&quot;* &quot;-&quot;??_-;_-@_-"/>
    <numFmt numFmtId="262" formatCode="0.0;\(0.0\)"/>
    <numFmt numFmtId="263" formatCode="#,##0.0_);[Red]\(#,##0.0\);&quot;N/A &quot;"/>
    <numFmt numFmtId="264" formatCode="###0.0_x;\(###0.0\)_x"/>
    <numFmt numFmtId="265" formatCode="dd/mmm"/>
    <numFmt numFmtId="266" formatCode="\$#,##0_);&quot;($&quot;#,##0\)"/>
    <numFmt numFmtId="267" formatCode="#,##0.0%_);\(#,##0.0&quot;%)&quot;"/>
    <numFmt numFmtId="268" formatCode="#,##0.0,,_);\(#,##0.0,,\);\-_)"/>
    <numFmt numFmtId="269" formatCode="#,##0_);\(#,##0\);\-_)"/>
    <numFmt numFmtId="270" formatCode="_-* #,##0.000000_-;\-* #,##0.000000_-;_-* \-??_-;_-@_-"/>
    <numFmt numFmtId="271" formatCode="#,##0.0,_);\(#,##0.0,\);\-_)"/>
    <numFmt numFmtId="272" formatCode="#,##0.00_);\(#,##0.00\);\-_)"/>
    <numFmt numFmtId="273" formatCode="0.0%&quot;NetPPE/sales&quot;"/>
    <numFmt numFmtId="274" formatCode="#,##0&quot; &quot;\ &quot; &quot;;[Red]\(#,##0\)\ &quot; &quot;;&quot;—&quot;&quot; &quot;&quot; &quot;&quot; &quot;&quot; &quot;"/>
    <numFmt numFmtId="275" formatCode="0.0%&quot;NWI/Sls&quot;"/>
    <numFmt numFmtId="276" formatCode="_(\$* #,##0.00_);_(\$* \(#,##0.00\);_(\$* \-??_);_(@_)"/>
    <numFmt numFmtId="277" formatCode="mmmm\ dd\,\ yyyy"/>
    <numFmt numFmtId="278" formatCode="0.000000000"/>
    <numFmt numFmtId="279" formatCode="_(* #,##0_);_(* \(#,##0\);_(* \-_);_(@_)"/>
    <numFmt numFmtId="280" formatCode="0.000000"/>
    <numFmt numFmtId="281" formatCode="0.0%&quot;Sales&quot;"/>
    <numFmt numFmtId="282" formatCode="0.0%_);\(0.0%\)"/>
    <numFmt numFmtId="283" formatCode="mm/dd/yy"/>
    <numFmt numFmtId="284" formatCode="#,##0.0\ ;[Red]\-#,##0.0\ "/>
    <numFmt numFmtId="285" formatCode="0.0000000000000"/>
    <numFmt numFmtId="286" formatCode="0.0%;[Red]\(0.0%\);&quot; &quot;"/>
    <numFmt numFmtId="287" formatCode="_-* #,##0.000_-;\-* #,##0.000_-;_-* &quot;-&quot;??_-;_-@_-"/>
    <numFmt numFmtId="288" formatCode="&quot;TFCF: &quot;#,##0_);[Red]&quot;No! &quot;\(#,##0\)"/>
    <numFmt numFmtId="289" formatCode="_(* #,##0,_);[Red]_(* \(#,##0,\);_(* 0_);_(@_)"/>
    <numFmt numFmtId="290" formatCode="_(* #,##0_);[Red]_(* \(#,##0\);_(* 0_);_(@_)"/>
    <numFmt numFmtId="291" formatCode="_-* #,##0\ _B_F_-;\-* #,##0\ _B_F_-;_-* &quot;-&quot;\ _B_F_-;_-@_-"/>
    <numFmt numFmtId="292" formatCode="_-* #,##0.00\ _B_F_-;\-* #,##0.00\ _B_F_-;_-* &quot;-&quot;??\ _B_F_-;_-@_-"/>
    <numFmt numFmtId="293" formatCode="&quot;\&quot;#,##0;[Red]&quot;\&quot;&quot;\&quot;\-#,##0"/>
    <numFmt numFmtId="294" formatCode="&quot;\&quot;#,##0.00;[Red]&quot;\&quot;&quot;\&quot;&quot;\&quot;&quot;\&quot;&quot;\&quot;&quot;\&quot;\-#,##0.00"/>
    <numFmt numFmtId="295" formatCode="&quot;\&quot;#,##0;[Red]&quot;\&quot;\-#,##0"/>
    <numFmt numFmtId="296" formatCode="_-* #,##0\ &quot;BF&quot;_-;\-* #,##0\ &quot;BF&quot;_-;_-* &quot;-&quot;\ &quot;BF&quot;_-;_-@_-"/>
    <numFmt numFmtId="297" formatCode="_-* #,##0.00\ &quot;BF&quot;_-;\-* #,##0.00\ &quot;BF&quot;_-;_-* &quot;-&quot;??\ &quot;BF&quot;_-;_-@_-"/>
    <numFmt numFmtId="298" formatCode="#,##0.0000"/>
    <numFmt numFmtId="299" formatCode="&quot;$&quot;#,##0.000_);\(&quot;$&quot;#,##0.000\)"/>
    <numFmt numFmtId="300" formatCode="&quot;$&quot;#,##0.000"/>
    <numFmt numFmtId="301" formatCode="0.000"/>
  </numFmts>
  <fonts count="275">
    <font>
      <sz val="11"/>
      <color theme="1"/>
      <name val="Calibri"/>
      <family val="2"/>
      <scheme val="minor"/>
    </font>
    <font>
      <sz val="11"/>
      <color theme="1"/>
      <name val="Calibri"/>
      <family val="2"/>
      <scheme val="minor"/>
    </font>
    <font>
      <sz val="10"/>
      <color theme="1"/>
      <name val="Calibri"/>
      <family val="2"/>
      <scheme val="minor"/>
    </font>
    <font>
      <sz val="10"/>
      <name val="Arial"/>
      <family val="2"/>
    </font>
    <font>
      <sz val="11"/>
      <name val="Times New Roman"/>
      <family val="1"/>
    </font>
    <font>
      <b/>
      <sz val="10"/>
      <color theme="1"/>
      <name val="Calibri"/>
      <family val="2"/>
      <scheme val="minor"/>
    </font>
    <font>
      <b/>
      <sz val="10"/>
      <name val="Calibri"/>
      <family val="2"/>
      <scheme val="minor"/>
    </font>
    <font>
      <sz val="10"/>
      <name val="Calibri"/>
      <family val="2"/>
      <scheme val="minor"/>
    </font>
    <font>
      <b/>
      <sz val="10"/>
      <color theme="1" tint="0.249977111117893"/>
      <name val="Calibri"/>
      <family val="2"/>
      <scheme val="minor"/>
    </font>
    <font>
      <sz val="10"/>
      <color indexed="8"/>
      <name val="Calibri"/>
      <family val="2"/>
      <scheme val="minor"/>
    </font>
    <font>
      <b/>
      <sz val="10"/>
      <color indexed="8"/>
      <name val="Calibri"/>
      <family val="2"/>
      <scheme val="minor"/>
    </font>
    <font>
      <b/>
      <sz val="10"/>
      <color theme="0"/>
      <name val="Calibri"/>
      <family val="2"/>
      <scheme val="minor"/>
    </font>
    <font>
      <sz val="10"/>
      <color theme="0"/>
      <name val="Calibri"/>
      <family val="2"/>
      <scheme val="minor"/>
    </font>
    <font>
      <sz val="11"/>
      <name val="Arial"/>
      <family val="2"/>
    </font>
    <font>
      <sz val="9"/>
      <name val="Arial"/>
      <family val="2"/>
    </font>
    <font>
      <b/>
      <sz val="9"/>
      <name val="Arial"/>
      <family val="2"/>
    </font>
    <font>
      <b/>
      <sz val="10"/>
      <name val="Arial"/>
      <family val="2"/>
    </font>
    <font>
      <b/>
      <sz val="12"/>
      <name val="Arial"/>
      <family val="2"/>
    </font>
    <font>
      <sz val="12"/>
      <name val="Arial"/>
      <family val="2"/>
    </font>
    <font>
      <sz val="11"/>
      <color indexed="8"/>
      <name val="Calibri"/>
      <family val="2"/>
    </font>
    <font>
      <b/>
      <sz val="11"/>
      <color indexed="8"/>
      <name val="Calibri"/>
      <family val="2"/>
    </font>
    <font>
      <sz val="9"/>
      <color indexed="8"/>
      <name val="Arial"/>
      <family val="2"/>
    </font>
    <font>
      <sz val="10.5"/>
      <color indexed="8"/>
      <name val="Arial"/>
      <family val="2"/>
    </font>
    <font>
      <b/>
      <sz val="32"/>
      <color indexed="8"/>
      <name val="Arial Black"/>
      <family val="2"/>
    </font>
    <font>
      <u/>
      <sz val="9"/>
      <name val="Arial"/>
      <family val="2"/>
    </font>
    <font>
      <sz val="10"/>
      <color indexed="12"/>
      <name val="Arial"/>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9"/>
      <color indexed="8"/>
      <name val="Tahoma"/>
      <family val="2"/>
    </font>
    <font>
      <b/>
      <sz val="10.5"/>
      <name val="Arial"/>
      <family val="2"/>
    </font>
    <font>
      <sz val="10.5"/>
      <name val="Arial"/>
      <family val="2"/>
    </font>
    <font>
      <sz val="10"/>
      <color rgb="FF000000"/>
      <name val="Calibri"/>
      <family val="2"/>
      <scheme val="minor"/>
    </font>
    <font>
      <b/>
      <vertAlign val="superscript"/>
      <sz val="10"/>
      <color theme="1"/>
      <name val="Calibri"/>
      <family val="2"/>
      <scheme val="minor"/>
    </font>
    <font>
      <sz val="10"/>
      <color rgb="FFEDEBEB"/>
      <name val="Calibri"/>
      <family val="2"/>
      <scheme val="minor"/>
    </font>
    <font>
      <sz val="10"/>
      <color theme="1"/>
      <name val="Times New Roman"/>
      <family val="1"/>
    </font>
    <font>
      <sz val="10"/>
      <color rgb="FF000000"/>
      <name val="Times New Roman"/>
      <family val="1"/>
    </font>
    <font>
      <sz val="10"/>
      <color rgb="FF000000"/>
      <name val="Calibri"/>
      <family val="2"/>
    </font>
    <font>
      <sz val="9"/>
      <color theme="1"/>
      <name val="Times New Roman"/>
      <family val="1"/>
    </font>
    <font>
      <sz val="8"/>
      <name val="Calibri"/>
      <family val="2"/>
      <scheme val="minor"/>
    </font>
    <font>
      <sz val="10"/>
      <color theme="1"/>
      <name val="Calibri"/>
      <family val="2"/>
    </font>
  </fonts>
  <fills count="82">
    <fill>
      <patternFill patternType="none"/>
    </fill>
    <fill>
      <patternFill patternType="gray125"/>
    </fill>
    <fill>
      <patternFill patternType="solid">
        <fgColor rgb="FFEDEBEB"/>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tint="-4.9989318521683403E-2"/>
        <bgColor indexed="64"/>
      </patternFill>
    </fill>
    <fill>
      <patternFill patternType="solid">
        <fgColor theme="0"/>
        <bgColor indexed="64"/>
      </patternFill>
    </fill>
    <fill>
      <patternFill patternType="solid">
        <fgColor rgb="FFD9D9D9"/>
        <bgColor indexed="64"/>
      </patternFill>
    </fill>
    <fill>
      <patternFill patternType="solid">
        <fgColor theme="1"/>
        <bgColor indexed="64"/>
      </patternFill>
    </fill>
    <fill>
      <patternFill patternType="solid">
        <fgColor rgb="FFFFFFFF"/>
        <bgColor indexed="64"/>
      </patternFill>
    </fill>
  </fills>
  <borders count="99">
    <border>
      <left/>
      <right/>
      <top/>
      <bottom/>
      <diagonal/>
    </border>
    <border>
      <left/>
      <right/>
      <top style="thin">
        <color auto="1"/>
      </top>
      <bottom/>
      <diagonal/>
    </border>
    <border>
      <left/>
      <right/>
      <top/>
      <bottom style="thin">
        <color auto="1"/>
      </bottom>
      <diagonal/>
    </border>
    <border>
      <left/>
      <right/>
      <top style="thin">
        <color auto="1"/>
      </top>
      <bottom style="double">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right/>
      <top style="thin">
        <color auto="1"/>
      </top>
      <bottom style="thin">
        <color auto="1"/>
      </bottom>
      <diagonal/>
    </border>
    <border>
      <left style="thin">
        <color auto="1"/>
      </left>
      <right style="thin">
        <color auto="1"/>
      </right>
      <top/>
      <bottom style="double">
        <color auto="1"/>
      </bottom>
      <diagonal/>
    </border>
    <border>
      <left style="thin">
        <color auto="1"/>
      </left>
      <right/>
      <top/>
      <bottom style="double">
        <color auto="1"/>
      </bottom>
      <diagonal/>
    </border>
    <border>
      <left/>
      <right/>
      <top/>
      <bottom style="double">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uble">
        <color auto="1"/>
      </top>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style="thin">
        <color indexed="64"/>
      </left>
      <right/>
      <top/>
      <bottom/>
      <diagonal/>
    </border>
    <border>
      <left/>
      <right style="thin">
        <color auto="1"/>
      </right>
      <top/>
      <bottom style="double">
        <color auto="1"/>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4386">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lignment vertical="top"/>
    </xf>
    <xf numFmtId="169" fontId="4" fillId="0" borderId="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9" fontId="19" fillId="0" borderId="0" applyFont="0" applyFill="0" applyBorder="0" applyAlignment="0" applyProtection="0"/>
    <xf numFmtId="0" fontId="19" fillId="0" borderId="0"/>
    <xf numFmtId="0" fontId="3" fillId="0" borderId="0"/>
    <xf numFmtId="0" fontId="3" fillId="0" borderId="0"/>
    <xf numFmtId="9" fontId="39" fillId="0" borderId="0">
      <alignment horizontal="right"/>
    </xf>
    <xf numFmtId="0" fontId="3" fillId="0" borderId="0"/>
    <xf numFmtId="0" fontId="36" fillId="0" borderId="0"/>
    <xf numFmtId="0" fontId="40" fillId="0" borderId="0"/>
    <xf numFmtId="3" fontId="3" fillId="0" borderId="0"/>
    <xf numFmtId="179" fontId="14" fillId="0" borderId="0"/>
    <xf numFmtId="180" fontId="41" fillId="0" borderId="0">
      <alignment horizontal="right"/>
    </xf>
    <xf numFmtId="0" fontId="3" fillId="0" borderId="0"/>
    <xf numFmtId="0" fontId="42" fillId="0" borderId="0"/>
    <xf numFmtId="0" fontId="3" fillId="0" borderId="0">
      <alignment vertical="top"/>
    </xf>
    <xf numFmtId="0" fontId="43" fillId="0" borderId="0"/>
    <xf numFmtId="181"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84" fontId="43" fillId="0" borderId="0" applyFont="0" applyFill="0" applyBorder="0" applyAlignment="0" applyProtection="0"/>
    <xf numFmtId="0" fontId="3" fillId="0" borderId="0"/>
    <xf numFmtId="185" fontId="37" fillId="0" borderId="0"/>
    <xf numFmtId="186" fontId="3" fillId="0" borderId="0" applyFont="0" applyFill="0" applyBorder="0" applyAlignment="0" applyProtection="0"/>
    <xf numFmtId="166" fontId="44" fillId="0" borderId="0" applyFont="0" applyFill="0" applyBorder="0" applyAlignment="0" applyProtection="0"/>
    <xf numFmtId="187" fontId="3" fillId="0" borderId="0" applyFont="0" applyFill="0" applyBorder="0" applyAlignment="0" applyProtection="0"/>
    <xf numFmtId="188" fontId="4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2" fillId="0" borderId="0"/>
    <xf numFmtId="0"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applyFont="0" applyFill="0" applyBorder="0" applyAlignment="0" applyProtection="0"/>
    <xf numFmtId="0" fontId="14" fillId="0" borderId="0" applyFont="0" applyFill="0" applyBorder="0" applyAlignment="0" applyProtection="0"/>
    <xf numFmtId="190" fontId="44"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89" fontId="3" fillId="0" borderId="0" applyFont="0" applyFill="0" applyBorder="0" applyAlignment="0" applyProtection="0"/>
    <xf numFmtId="190" fontId="44" fillId="0" borderId="0" applyFont="0" applyFill="0" applyBorder="0" applyAlignment="0" applyProtection="0"/>
    <xf numFmtId="189" fontId="3" fillId="0" borderId="0" applyFont="0" applyFill="0" applyBorder="0" applyAlignment="0" applyProtection="0"/>
    <xf numFmtId="190" fontId="44"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0" fontId="27" fillId="0" borderId="0"/>
    <xf numFmtId="0" fontId="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1" fontId="3" fillId="0" borderId="0" applyFont="0" applyFill="0" applyBorder="0" applyAlignment="0" applyProtection="0"/>
    <xf numFmtId="0" fontId="14"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73" fontId="44"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3" fontId="44" fillId="0" borderId="0" applyFont="0" applyFill="0" applyBorder="0" applyAlignment="0" applyProtection="0"/>
    <xf numFmtId="192" fontId="3" fillId="0" borderId="0" applyFont="0" applyFill="0" applyBorder="0" applyAlignment="0" applyProtection="0"/>
    <xf numFmtId="191" fontId="3" fillId="0" borderId="0" applyFont="0" applyFill="0" applyBorder="0" applyAlignment="0" applyProtection="0"/>
    <xf numFmtId="173" fontId="44" fillId="0" borderId="0" applyFont="0" applyFill="0" applyBorder="0" applyAlignment="0" applyProtection="0"/>
    <xf numFmtId="191" fontId="3" fillId="0" borderId="0" applyFont="0" applyFill="0" applyBorder="0" applyAlignment="0" applyProtection="0"/>
    <xf numFmtId="173" fontId="44"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2" fontId="3" fillId="0" borderId="0" applyFont="0" applyFill="0" applyBorder="0" applyAlignment="0" applyProtection="0"/>
    <xf numFmtId="191"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1" fontId="3" fillId="0" borderId="0" applyFont="0" applyFill="0" applyBorder="0" applyAlignment="0" applyProtection="0"/>
    <xf numFmtId="192" fontId="3" fillId="0" borderId="0" applyFont="0" applyFill="0" applyBorder="0" applyAlignment="0" applyProtection="0"/>
    <xf numFmtId="193" fontId="44" fillId="0" borderId="0" applyFont="0" applyFill="0" applyBorder="0" applyAlignment="0" applyProtection="0"/>
    <xf numFmtId="192" fontId="3" fillId="0" borderId="0" applyFont="0" applyFill="0" applyBorder="0" applyAlignment="0" applyProtection="0"/>
    <xf numFmtId="193" fontId="44" fillId="0" borderId="0" applyFont="0" applyFill="0" applyBorder="0" applyAlignment="0" applyProtection="0"/>
    <xf numFmtId="192" fontId="3" fillId="0" borderId="0" applyFont="0" applyFill="0" applyBorder="0" applyAlignment="0" applyProtection="0"/>
    <xf numFmtId="195" fontId="3" fillId="0" borderId="0" applyFont="0" applyFill="0" applyBorder="0" applyAlignment="0" applyProtection="0"/>
    <xf numFmtId="196" fontId="3" fillId="0" borderId="0" applyFont="0" applyFill="0" applyBorder="0" applyAlignment="0" applyProtection="0"/>
    <xf numFmtId="0" fontId="14" fillId="0" borderId="0" applyFont="0" applyFill="0" applyBorder="0" applyAlignment="0" applyProtection="0"/>
    <xf numFmtId="196" fontId="3" fillId="0" borderId="0" applyFont="0" applyFill="0" applyBorder="0" applyAlignment="0" applyProtection="0"/>
    <xf numFmtId="197" fontId="44" fillId="0" borderId="0" applyFont="0" applyFill="0" applyBorder="0" applyAlignment="0" applyProtection="0"/>
    <xf numFmtId="173"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96" fontId="3" fillId="0" borderId="0" applyFont="0" applyFill="0" applyBorder="0" applyAlignment="0" applyProtection="0"/>
    <xf numFmtId="197" fontId="44" fillId="0" borderId="0" applyFont="0" applyFill="0" applyBorder="0" applyAlignment="0" applyProtection="0"/>
    <xf numFmtId="196" fontId="3" fillId="0" borderId="0" applyFont="0" applyFill="0" applyBorder="0" applyAlignment="0" applyProtection="0"/>
    <xf numFmtId="197" fontId="44" fillId="0" borderId="0" applyFont="0" applyFill="0" applyBorder="0" applyAlignment="0" applyProtection="0"/>
    <xf numFmtId="17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0" fontId="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0" fillId="0" borderId="0"/>
    <xf numFmtId="0" fontId="3" fillId="0" borderId="0"/>
    <xf numFmtId="0" fontId="3" fillId="0" borderId="0"/>
    <xf numFmtId="0" fontId="3" fillId="0" borderId="0"/>
    <xf numFmtId="0" fontId="3" fillId="0" borderId="0"/>
    <xf numFmtId="198" fontId="3" fillId="0" borderId="0" applyFont="0" applyFill="0" applyBorder="0" applyAlignment="0" applyProtection="0"/>
    <xf numFmtId="199" fontId="4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Border="0"/>
    <xf numFmtId="0" fontId="3" fillId="0" borderId="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3" fillId="7" borderId="0" applyNumberFormat="0" applyFont="0" applyAlignment="0" applyProtection="0"/>
    <xf numFmtId="0" fontId="3" fillId="7" borderId="0" applyNumberFormat="0" applyFont="0" applyAlignment="0" applyProtection="0"/>
    <xf numFmtId="0" fontId="3" fillId="7" borderId="0" applyNumberFormat="0" applyFont="0" applyAlignment="0" applyProtection="0"/>
    <xf numFmtId="0" fontId="3" fillId="7" borderId="0" applyNumberFormat="0" applyFont="0" applyAlignment="0" applyProtection="0"/>
    <xf numFmtId="0" fontId="3" fillId="7" borderId="0" applyNumberFormat="0" applyFont="0" applyAlignment="0" applyProtection="0"/>
    <xf numFmtId="0" fontId="3" fillId="7" borderId="0" applyNumberFormat="0" applyFont="0" applyAlignment="0" applyProtection="0"/>
    <xf numFmtId="0" fontId="3" fillId="7" borderId="0" applyNumberFormat="0" applyFont="0" applyAlignment="0" applyProtection="0"/>
    <xf numFmtId="0" fontId="3" fillId="7" borderId="0" applyNumberFormat="0" applyFont="0" applyAlignment="0" applyProtection="0"/>
    <xf numFmtId="0" fontId="3" fillId="7" borderId="0" applyNumberFormat="0" applyFont="0" applyAlignment="0" applyProtection="0"/>
    <xf numFmtId="0" fontId="3" fillId="7" borderId="0" applyNumberFormat="0" applyFont="0" applyAlignment="0" applyProtection="0"/>
    <xf numFmtId="0" fontId="3" fillId="7" borderId="0" applyNumberFormat="0" applyFont="0" applyAlignment="0" applyProtection="0"/>
    <xf numFmtId="0" fontId="3" fillId="7" borderId="0" applyNumberFormat="0" applyFont="0" applyAlignment="0" applyProtection="0"/>
    <xf numFmtId="0" fontId="2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0" fillId="0" borderId="0"/>
    <xf numFmtId="0" fontId="40" fillId="0" borderId="0"/>
    <xf numFmtId="0" fontId="40" fillId="0" borderId="0"/>
    <xf numFmtId="0" fontId="40" fillId="0" borderId="0"/>
    <xf numFmtId="0" fontId="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00" fontId="3" fillId="0" borderId="0" applyFont="0" applyFill="0" applyBorder="0" applyAlignment="0" applyProtection="0"/>
    <xf numFmtId="201" fontId="3" fillId="0" borderId="0" applyFont="0" applyFill="0" applyBorder="0" applyAlignment="0" applyProtection="0"/>
    <xf numFmtId="0" fontId="14" fillId="0" borderId="0" applyFont="0" applyFill="0" applyBorder="0" applyAlignment="0" applyProtection="0"/>
    <xf numFmtId="200" fontId="3" fillId="0" borderId="0" applyFont="0" applyFill="0" applyBorder="0" applyAlignment="0" applyProtection="0"/>
    <xf numFmtId="201" fontId="3" fillId="0" borderId="0" applyFont="0" applyFill="0" applyBorder="0" applyAlignment="0" applyProtection="0"/>
    <xf numFmtId="200" fontId="3" fillId="0" borderId="0" applyFont="0" applyFill="0" applyBorder="0" applyAlignment="0" applyProtection="0"/>
    <xf numFmtId="202" fontId="3" fillId="0" borderId="0" applyFont="0" applyFill="0" applyBorder="0" applyAlignment="0" applyProtection="0"/>
    <xf numFmtId="202" fontId="3" fillId="0" borderId="0" applyFont="0" applyFill="0" applyBorder="0" applyAlignment="0" applyProtection="0"/>
    <xf numFmtId="203" fontId="44" fillId="0" borderId="0" applyFont="0" applyFill="0" applyBorder="0" applyAlignment="0" applyProtection="0"/>
    <xf numFmtId="202" fontId="3" fillId="0" borderId="0" applyFont="0" applyFill="0" applyBorder="0" applyAlignment="0" applyProtection="0"/>
    <xf numFmtId="200" fontId="3" fillId="0" borderId="0" applyFont="0" applyFill="0" applyBorder="0" applyAlignment="0" applyProtection="0"/>
    <xf numFmtId="200" fontId="3" fillId="0" borderId="0" applyFont="0" applyFill="0" applyBorder="0" applyAlignment="0" applyProtection="0"/>
    <xf numFmtId="202" fontId="3" fillId="0" borderId="0" applyFont="0" applyFill="0" applyBorder="0" applyAlignment="0" applyProtection="0"/>
    <xf numFmtId="200" fontId="3" fillId="0" borderId="0" applyFont="0" applyFill="0" applyBorder="0" applyAlignment="0" applyProtection="0"/>
    <xf numFmtId="202" fontId="3" fillId="0" borderId="0" applyFont="0" applyFill="0" applyBorder="0" applyAlignment="0" applyProtection="0"/>
    <xf numFmtId="203" fontId="44" fillId="0" borderId="0" applyFont="0" applyFill="0" applyBorder="0" applyAlignment="0" applyProtection="0"/>
    <xf numFmtId="202" fontId="3" fillId="0" borderId="0" applyFont="0" applyFill="0" applyBorder="0" applyAlignment="0" applyProtection="0"/>
    <xf numFmtId="203" fontId="44" fillId="0" borderId="0" applyFont="0" applyFill="0" applyBorder="0" applyAlignment="0" applyProtection="0"/>
    <xf numFmtId="201" fontId="3" fillId="0" borderId="0" applyFont="0" applyFill="0" applyBorder="0" applyAlignment="0" applyProtection="0"/>
    <xf numFmtId="204" fontId="3" fillId="0" borderId="0" applyFont="0" applyFill="0" applyBorder="0" applyProtection="0">
      <alignment horizontal="right"/>
    </xf>
    <xf numFmtId="205" fontId="3" fillId="0" borderId="0" applyFont="0" applyFill="0" applyBorder="0" applyAlignment="0" applyProtection="0"/>
    <xf numFmtId="0" fontId="14" fillId="0" borderId="0" applyFont="0" applyFill="0" applyBorder="0" applyAlignment="0" applyProtection="0"/>
    <xf numFmtId="204" fontId="3" fillId="0" borderId="0" applyFont="0" applyFill="0" applyBorder="0" applyProtection="0">
      <alignment horizontal="right"/>
    </xf>
    <xf numFmtId="205" fontId="3" fillId="0" borderId="0" applyFont="0" applyFill="0" applyBorder="0" applyProtection="0">
      <alignment horizontal="right"/>
    </xf>
    <xf numFmtId="174" fontId="44" fillId="0" borderId="0" applyFont="0" applyFill="0" applyBorder="0" applyProtection="0">
      <alignment horizontal="right"/>
    </xf>
    <xf numFmtId="206" fontId="3" fillId="0" borderId="0" applyFont="0" applyFill="0" applyBorder="0" applyAlignment="0" applyProtection="0"/>
    <xf numFmtId="206" fontId="3" fillId="0" borderId="0" applyFont="0" applyFill="0" applyBorder="0" applyAlignment="0" applyProtection="0"/>
    <xf numFmtId="207" fontId="44" fillId="0" borderId="0" applyFont="0" applyFill="0" applyBorder="0" applyAlignment="0" applyProtection="0"/>
    <xf numFmtId="206" fontId="3" fillId="0" borderId="0" applyFont="0" applyFill="0" applyBorder="0" applyAlignment="0" applyProtection="0"/>
    <xf numFmtId="204" fontId="3" fillId="0" borderId="0" applyFont="0" applyFill="0" applyBorder="0" applyProtection="0">
      <alignment horizontal="right"/>
    </xf>
    <xf numFmtId="204" fontId="3" fillId="0" borderId="0" applyFont="0" applyFill="0" applyBorder="0" applyProtection="0">
      <alignment horizontal="right"/>
    </xf>
    <xf numFmtId="174" fontId="44" fillId="0" borderId="0" applyFont="0" applyFill="0" applyBorder="0" applyProtection="0">
      <alignment horizontal="right"/>
    </xf>
    <xf numFmtId="204" fontId="3" fillId="0" borderId="0" applyFont="0" applyFill="0" applyBorder="0" applyProtection="0">
      <alignment horizontal="right"/>
    </xf>
    <xf numFmtId="174" fontId="44" fillId="0" borderId="0" applyFont="0" applyFill="0" applyBorder="0" applyProtection="0">
      <alignment horizontal="right"/>
    </xf>
    <xf numFmtId="206" fontId="3" fillId="0" borderId="0" applyFont="0" applyFill="0" applyBorder="0" applyAlignment="0" applyProtection="0"/>
    <xf numFmtId="206" fontId="3" fillId="0" borderId="0" applyFont="0" applyFill="0" applyBorder="0" applyAlignment="0" applyProtection="0"/>
    <xf numFmtId="207" fontId="44" fillId="0" borderId="0" applyFont="0" applyFill="0" applyBorder="0" applyAlignment="0" applyProtection="0"/>
    <xf numFmtId="206" fontId="3" fillId="0" borderId="0" applyFont="0" applyFill="0" applyBorder="0" applyAlignment="0" applyProtection="0"/>
    <xf numFmtId="207" fontId="44" fillId="0" borderId="0" applyFont="0" applyFill="0" applyBorder="0" applyAlignment="0" applyProtection="0"/>
    <xf numFmtId="205" fontId="3" fillId="0" borderId="0" applyFont="0" applyFill="0" applyBorder="0" applyAlignment="0" applyProtection="0"/>
    <xf numFmtId="201" fontId="3" fillId="0" borderId="0" applyFont="0" applyFill="0" applyBorder="0" applyProtection="0">
      <alignment horizontal="right"/>
    </xf>
    <xf numFmtId="0" fontId="3" fillId="0" borderId="0"/>
    <xf numFmtId="0" fontId="3" fillId="0" borderId="0"/>
    <xf numFmtId="0" fontId="3" fillId="0" borderId="0"/>
    <xf numFmtId="0" fontId="40" fillId="0" borderId="0"/>
    <xf numFmtId="0" fontId="3" fillId="0" borderId="0"/>
    <xf numFmtId="0" fontId="3"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208" fontId="3" fillId="0" borderId="0" applyFont="0" applyFill="0" applyBorder="0" applyAlignment="0" applyProtection="0"/>
    <xf numFmtId="186" fontId="3" fillId="0" borderId="0" applyFont="0" applyFill="0" applyBorder="0" applyAlignment="0" applyProtection="0"/>
    <xf numFmtId="0" fontId="14" fillId="0" borderId="0" applyFont="0" applyFill="0" applyBorder="0" applyAlignment="0" applyProtection="0"/>
    <xf numFmtId="209" fontId="44" fillId="0" borderId="0" applyFont="0" applyFill="0" applyBorder="0" applyAlignment="0" applyProtection="0"/>
    <xf numFmtId="186" fontId="3" fillId="0" borderId="0" applyFont="0" applyFill="0" applyBorder="0" applyAlignment="0" applyProtection="0"/>
    <xf numFmtId="210" fontId="3" fillId="0" borderId="0" applyFont="0" applyFill="0" applyBorder="0" applyAlignment="0" applyProtection="0"/>
    <xf numFmtId="187" fontId="3" fillId="0" borderId="0" applyFont="0" applyFill="0" applyBorder="0" applyAlignment="0" applyProtection="0"/>
    <xf numFmtId="0" fontId="14" fillId="0" borderId="0" applyFont="0" applyFill="0" applyBorder="0" applyAlignment="0" applyProtection="0"/>
    <xf numFmtId="211" fontId="44" fillId="0" borderId="0" applyFont="0" applyFill="0" applyBorder="0" applyAlignment="0" applyProtection="0"/>
    <xf numFmtId="187" fontId="3" fillId="0" borderId="0" applyFont="0" applyFill="0" applyBorder="0" applyAlignment="0" applyProtection="0"/>
    <xf numFmtId="0" fontId="3" fillId="0" borderId="0" applyFont="0" applyFill="0" applyBorder="0" applyAlignment="0" applyProtection="0"/>
    <xf numFmtId="0" fontId="3" fillId="0" borderId="0"/>
    <xf numFmtId="0" fontId="3" fillId="0" borderId="0" applyFont="0" applyFill="0" applyBorder="0" applyAlignment="0" applyProtection="0"/>
    <xf numFmtId="0" fontId="3" fillId="0" borderId="0" applyFont="0" applyFill="0" applyBorder="0" applyAlignment="0" applyProtection="0"/>
    <xf numFmtId="0" fontId="3" fillId="0" borderId="0"/>
    <xf numFmtId="0" fontId="3" fillId="0" borderId="0"/>
    <xf numFmtId="0" fontId="3" fillId="0" borderId="0"/>
    <xf numFmtId="0" fontId="3" fillId="0" borderId="0"/>
    <xf numFmtId="0" fontId="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6" fillId="0" borderId="0" applyNumberFormat="0" applyFill="0" applyBorder="0" applyProtection="0">
      <alignment vertical="top"/>
    </xf>
    <xf numFmtId="0" fontId="46" fillId="0" borderId="0" applyNumberFormat="0" applyFill="0" applyBorder="0" applyProtection="0">
      <alignment vertical="top"/>
    </xf>
    <xf numFmtId="0" fontId="46" fillId="0" borderId="0" applyNumberFormat="0" applyFill="0" applyBorder="0" applyProtection="0">
      <alignment vertical="top"/>
    </xf>
    <xf numFmtId="0" fontId="46" fillId="0" borderId="0" applyNumberFormat="0" applyFill="0" applyBorder="0" applyProtection="0">
      <alignment vertical="top"/>
    </xf>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Protection="0">
      <alignment vertical="top"/>
    </xf>
    <xf numFmtId="0" fontId="46" fillId="0" borderId="0" applyNumberFormat="0" applyFill="0" applyBorder="0" applyAlignment="0" applyProtection="0">
      <alignment vertical="top"/>
    </xf>
    <xf numFmtId="0" fontId="46" fillId="0" borderId="0" applyNumberFormat="0" applyFill="0" applyBorder="0" applyProtection="0">
      <alignment vertical="top"/>
    </xf>
    <xf numFmtId="0" fontId="21" fillId="0" borderId="40" applyNumberFormat="0" applyFill="0" applyAlignment="0" applyProtection="0"/>
    <xf numFmtId="0" fontId="21" fillId="0" borderId="41" applyNumberFormat="0" applyFill="0" applyAlignment="0" applyProtection="0"/>
    <xf numFmtId="0" fontId="21" fillId="0" borderId="40" applyNumberFormat="0" applyFill="0" applyAlignment="0" applyProtection="0"/>
    <xf numFmtId="0" fontId="21" fillId="0" borderId="40"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41" applyNumberFormat="0" applyFill="0" applyAlignment="0" applyProtection="0"/>
    <xf numFmtId="0" fontId="47" fillId="0" borderId="42" applyNumberFormat="0" applyFill="0" applyProtection="0">
      <alignment horizontal="center"/>
    </xf>
    <xf numFmtId="0" fontId="47" fillId="0" borderId="42" applyNumberFormat="0" applyFill="0" applyProtection="0">
      <alignment horizontal="center"/>
    </xf>
    <xf numFmtId="0" fontId="47" fillId="0" borderId="42" applyNumberFormat="0" applyFill="0" applyProtection="0">
      <alignment horizontal="center"/>
    </xf>
    <xf numFmtId="0" fontId="47" fillId="0" borderId="42" applyNumberFormat="0" applyFill="0" applyProtection="0">
      <alignment horizontal="center"/>
    </xf>
    <xf numFmtId="0" fontId="47" fillId="0" borderId="42" applyNumberFormat="0" applyFill="0" applyProtection="0">
      <alignment horizontal="center"/>
    </xf>
    <xf numFmtId="0" fontId="47" fillId="0" borderId="42" applyNumberFormat="0" applyFill="0" applyProtection="0">
      <alignment horizontal="center"/>
    </xf>
    <xf numFmtId="0" fontId="3" fillId="0" borderId="43" applyNumberFormat="0" applyFont="0" applyFill="0" applyAlignment="0" applyProtection="0"/>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8" fillId="0" borderId="0" applyNumberFormat="0" applyFill="0" applyBorder="0" applyProtection="0">
      <alignment horizontal="centerContinuous"/>
    </xf>
    <xf numFmtId="0" fontId="48" fillId="0" borderId="0" applyNumberFormat="0" applyFill="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Protection="0">
      <alignment horizontal="centerContinuous"/>
    </xf>
    <xf numFmtId="0" fontId="48" fillId="0" borderId="0" applyNumberFormat="0" applyFill="0" applyBorder="0" applyProtection="0">
      <alignment horizontal="centerContinuous"/>
    </xf>
    <xf numFmtId="0" fontId="2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12" fontId="3" fillId="0" borderId="0" applyFont="0" applyFill="0" applyBorder="0" applyAlignment="0" applyProtection="0"/>
    <xf numFmtId="184" fontId="3" fillId="0" borderId="0" applyFont="0" applyFill="0" applyBorder="0" applyAlignment="0" applyProtection="0"/>
    <xf numFmtId="0" fontId="49" fillId="0" borderId="0"/>
    <xf numFmtId="0" fontId="50" fillId="0" borderId="0"/>
    <xf numFmtId="0" fontId="42" fillId="0" borderId="0"/>
    <xf numFmtId="213" fontId="21" fillId="0" borderId="0">
      <alignment horizontal="right" vertical="top"/>
    </xf>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51" fillId="9"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51" fillId="11"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2"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2"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2"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2"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2"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51" fillId="13"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6"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6"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6"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6"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6"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51" fillId="14"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15"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15"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15"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15"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51" fillId="17"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51" fillId="18"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9" borderId="0" applyNumberFormat="0" applyBorder="0" applyAlignment="0" applyProtection="0"/>
    <xf numFmtId="0" fontId="52" fillId="8" borderId="0" applyNumberFormat="0" applyBorder="0" applyAlignment="0" applyProtection="0">
      <alignment vertical="center"/>
    </xf>
    <xf numFmtId="0" fontId="52" fillId="12" borderId="0" applyNumberFormat="0" applyBorder="0" applyAlignment="0" applyProtection="0">
      <alignment vertical="center"/>
    </xf>
    <xf numFmtId="0" fontId="52" fillId="6"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2" fillId="19" borderId="0" applyNumberFormat="0" applyBorder="0" applyAlignment="0" applyProtection="0">
      <alignment vertical="center"/>
    </xf>
    <xf numFmtId="0" fontId="53" fillId="8" borderId="0" applyNumberFormat="0" applyBorder="0" applyAlignment="0" applyProtection="0">
      <alignment vertical="center"/>
    </xf>
    <xf numFmtId="0" fontId="53" fillId="12" borderId="0" applyNumberFormat="0" applyBorder="0" applyAlignment="0" applyProtection="0">
      <alignment vertical="center"/>
    </xf>
    <xf numFmtId="0" fontId="53" fillId="6"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3" fillId="19" borderId="0" applyNumberFormat="0" applyBorder="0" applyAlignment="0" applyProtection="0">
      <alignment vertical="center"/>
    </xf>
    <xf numFmtId="0" fontId="3" fillId="0" borderId="0"/>
    <xf numFmtId="0" fontId="49" fillId="0" borderId="0" applyFont="0" applyFill="0" applyBorder="0" applyAlignment="0" applyProtection="0"/>
    <xf numFmtId="0" fontId="49" fillId="0" borderId="0" applyFont="0" applyFill="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51" fillId="20"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21"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21"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21"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21"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51" fillId="23"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4"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4"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4"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4"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4"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51" fillId="2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2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2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2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2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26"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51" fillId="27"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15"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15"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15"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15"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15"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51" fillId="2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21"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21"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21"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21"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21"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51" fillId="2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30"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30"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30"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30"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30" borderId="0" applyNumberFormat="0" applyBorder="0" applyAlignment="0" applyProtection="0"/>
    <xf numFmtId="0" fontId="52" fillId="21" borderId="0" applyNumberFormat="0" applyBorder="0" applyAlignment="0" applyProtection="0">
      <alignment vertical="center"/>
    </xf>
    <xf numFmtId="0" fontId="52" fillId="24" borderId="0" applyNumberFormat="0" applyBorder="0" applyAlignment="0" applyProtection="0">
      <alignment vertical="center"/>
    </xf>
    <xf numFmtId="0" fontId="52" fillId="26" borderId="0" applyNumberFormat="0" applyBorder="0" applyAlignment="0" applyProtection="0">
      <alignment vertical="center"/>
    </xf>
    <xf numFmtId="0" fontId="52" fillId="15" borderId="0" applyNumberFormat="0" applyBorder="0" applyAlignment="0" applyProtection="0">
      <alignment vertical="center"/>
    </xf>
    <xf numFmtId="0" fontId="52" fillId="21" borderId="0" applyNumberFormat="0" applyBorder="0" applyAlignment="0" applyProtection="0">
      <alignment vertical="center"/>
    </xf>
    <xf numFmtId="0" fontId="52" fillId="30" borderId="0" applyNumberFormat="0" applyBorder="0" applyAlignment="0" applyProtection="0">
      <alignment vertical="center"/>
    </xf>
    <xf numFmtId="0" fontId="53" fillId="21" borderId="0" applyNumberFormat="0" applyBorder="0" applyAlignment="0" applyProtection="0">
      <alignment vertical="center"/>
    </xf>
    <xf numFmtId="0" fontId="53" fillId="24" borderId="0" applyNumberFormat="0" applyBorder="0" applyAlignment="0" applyProtection="0">
      <alignment vertical="center"/>
    </xf>
    <xf numFmtId="0" fontId="53" fillId="26" borderId="0" applyNumberFormat="0" applyBorder="0" applyAlignment="0" applyProtection="0">
      <alignment vertical="center"/>
    </xf>
    <xf numFmtId="0" fontId="53" fillId="15" borderId="0" applyNumberFormat="0" applyBorder="0" applyAlignment="0" applyProtection="0">
      <alignment vertical="center"/>
    </xf>
    <xf numFmtId="0" fontId="53" fillId="21" borderId="0" applyNumberFormat="0" applyBorder="0" applyAlignment="0" applyProtection="0">
      <alignment vertical="center"/>
    </xf>
    <xf numFmtId="0" fontId="53" fillId="30" borderId="0" applyNumberFormat="0" applyBorder="0" applyAlignment="0" applyProtection="0">
      <alignment vertical="center"/>
    </xf>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5" fillId="3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32"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32"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32"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32"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32"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5" fillId="33"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5" fillId="34"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6"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6"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6"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6"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6"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5" fillId="35"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36"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36"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36"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36"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36"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5" fillId="37"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38"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38"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38"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38"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38"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5" fillId="3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4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4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4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4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40" borderId="0" applyNumberFormat="0" applyBorder="0" applyAlignment="0" applyProtection="0"/>
    <xf numFmtId="0" fontId="56" fillId="32" borderId="0" applyNumberFormat="0" applyBorder="0" applyAlignment="0" applyProtection="0">
      <alignment vertical="center"/>
    </xf>
    <xf numFmtId="0" fontId="56" fillId="24" borderId="0" applyNumberFormat="0" applyBorder="0" applyAlignment="0" applyProtection="0">
      <alignment vertical="center"/>
    </xf>
    <xf numFmtId="0" fontId="56" fillId="26"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56" fillId="40" borderId="0" applyNumberFormat="0" applyBorder="0" applyAlignment="0" applyProtection="0">
      <alignment vertical="center"/>
    </xf>
    <xf numFmtId="0" fontId="57" fillId="32" borderId="0" applyNumberFormat="0" applyBorder="0" applyAlignment="0" applyProtection="0">
      <alignment vertical="center"/>
    </xf>
    <xf numFmtId="0" fontId="57" fillId="24" borderId="0" applyNumberFormat="0" applyBorder="0" applyAlignment="0" applyProtection="0">
      <alignment vertical="center"/>
    </xf>
    <xf numFmtId="0" fontId="57" fillId="26" borderId="0" applyNumberFormat="0" applyBorder="0" applyAlignment="0" applyProtection="0">
      <alignment vertical="center"/>
    </xf>
    <xf numFmtId="0" fontId="57" fillId="36" borderId="0" applyNumberFormat="0" applyBorder="0" applyAlignment="0" applyProtection="0">
      <alignment vertical="center"/>
    </xf>
    <xf numFmtId="0" fontId="57" fillId="38" borderId="0" applyNumberFormat="0" applyBorder="0" applyAlignment="0" applyProtection="0">
      <alignment vertical="center"/>
    </xf>
    <xf numFmtId="0" fontId="57" fillId="40" borderId="0" applyNumberFormat="0" applyBorder="0" applyAlignment="0" applyProtection="0">
      <alignment vertical="center"/>
    </xf>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5" fillId="42"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3"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3"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3"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3"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3"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5" fillId="45"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6"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6"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6"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6"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6"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5" fillId="48"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9"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9"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9"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9"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9"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5" fillId="50"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36"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36"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36"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36"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36"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5" fillId="51"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5" fillId="52"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53"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53"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53"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53"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53" borderId="0" applyNumberFormat="0" applyBorder="0" applyAlignment="0" applyProtection="0"/>
    <xf numFmtId="41" fontId="3" fillId="0" borderId="0"/>
    <xf numFmtId="214" fontId="16" fillId="21" borderId="44">
      <alignment horizontal="center" vertical="center"/>
    </xf>
    <xf numFmtId="215" fontId="58" fillId="5" borderId="45" applyProtection="0">
      <alignment vertical="center"/>
    </xf>
    <xf numFmtId="215" fontId="58" fillId="5" borderId="45" applyProtection="0">
      <alignment vertical="center"/>
    </xf>
    <xf numFmtId="215" fontId="58" fillId="5" borderId="45" applyProtection="0">
      <alignment vertical="center"/>
    </xf>
    <xf numFmtId="215" fontId="58" fillId="5" borderId="45" applyProtection="0">
      <alignment vertical="center"/>
    </xf>
    <xf numFmtId="215" fontId="58" fillId="5" borderId="45" applyProtection="0">
      <alignment vertical="center"/>
    </xf>
    <xf numFmtId="215" fontId="58" fillId="5" borderId="45" applyProtection="0">
      <alignment vertical="center"/>
    </xf>
    <xf numFmtId="215" fontId="58" fillId="5" borderId="45" applyProtection="0">
      <alignment vertical="center"/>
    </xf>
    <xf numFmtId="215" fontId="58" fillId="5" borderId="45" applyProtection="0">
      <alignment vertical="center"/>
    </xf>
    <xf numFmtId="215" fontId="58" fillId="5" borderId="45" applyProtection="0">
      <alignment vertical="center"/>
    </xf>
    <xf numFmtId="215" fontId="58" fillId="5" borderId="45" applyProtection="0">
      <alignment vertical="center"/>
    </xf>
    <xf numFmtId="215" fontId="58" fillId="5" borderId="45" applyProtection="0">
      <alignment vertical="center"/>
    </xf>
    <xf numFmtId="215" fontId="58" fillId="5" borderId="45" applyProtection="0">
      <alignment vertical="center"/>
    </xf>
    <xf numFmtId="0" fontId="3" fillId="0" borderId="0">
      <alignment horizontal="center" wrapText="1"/>
      <protection locked="0"/>
    </xf>
    <xf numFmtId="0" fontId="36" fillId="0" borderId="0">
      <alignment horizontal="center" wrapText="1"/>
      <protection locked="0"/>
    </xf>
    <xf numFmtId="0" fontId="3" fillId="0" borderId="0" applyNumberFormat="0" applyFill="0" applyBorder="0" applyAlignment="0" applyProtection="0"/>
    <xf numFmtId="0" fontId="18" fillId="0" borderId="0" applyNumberFormat="0" applyFill="0" applyBorder="0" applyAlignment="0" applyProtection="0"/>
    <xf numFmtId="1" fontId="3" fillId="54" borderId="0"/>
    <xf numFmtId="0" fontId="59" fillId="0" borderId="46"/>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31" fillId="55"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1"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1"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1"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1"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1" fillId="12" borderId="0" applyNumberFormat="0" applyBorder="0" applyAlignment="0" applyProtection="0"/>
    <xf numFmtId="3" fontId="62" fillId="56" borderId="0">
      <alignment horizontal="center" vertical="justify"/>
    </xf>
    <xf numFmtId="3" fontId="63" fillId="57" borderId="47">
      <alignment horizontal="center"/>
    </xf>
    <xf numFmtId="0" fontId="17" fillId="0" borderId="36" applyNumberFormat="0" applyFont="0" applyAlignment="0" applyProtection="0"/>
    <xf numFmtId="0" fontId="64" fillId="54" borderId="48">
      <alignment horizontal="center" vertical="center"/>
    </xf>
    <xf numFmtId="0" fontId="64" fillId="54" borderId="49">
      <alignment horizontal="center"/>
    </xf>
    <xf numFmtId="178" fontId="65" fillId="22" borderId="50">
      <alignment horizontal="center" vertical="center" wrapText="1"/>
    </xf>
    <xf numFmtId="0" fontId="66" fillId="0" borderId="0">
      <alignment vertical="center"/>
    </xf>
    <xf numFmtId="178" fontId="67" fillId="22" borderId="50">
      <alignment horizontal="left" vertical="center" wrapText="1"/>
    </xf>
    <xf numFmtId="0" fontId="68" fillId="22" borderId="0">
      <alignment horizontal="center"/>
    </xf>
    <xf numFmtId="178" fontId="69" fillId="22" borderId="50">
      <alignment horizontal="center" vertical="center" wrapText="1"/>
    </xf>
    <xf numFmtId="0" fontId="70" fillId="47" borderId="0">
      <alignment horizontal="left" vertical="center" indent="1"/>
    </xf>
    <xf numFmtId="0" fontId="70" fillId="47" borderId="0">
      <alignment horizontal="left" vertical="center" indent="1"/>
    </xf>
    <xf numFmtId="0" fontId="70" fillId="47" borderId="0">
      <alignment horizontal="left" vertical="center" indent="1"/>
    </xf>
    <xf numFmtId="0" fontId="70" fillId="47" borderId="0">
      <alignment horizontal="left" vertical="center" indent="1"/>
    </xf>
    <xf numFmtId="0" fontId="70" fillId="47" borderId="0">
      <alignment horizontal="left" vertical="center" indent="1"/>
    </xf>
    <xf numFmtId="0" fontId="70" fillId="47" borderId="0">
      <alignment horizontal="left" vertical="center" indent="1"/>
    </xf>
    <xf numFmtId="0" fontId="70" fillId="47" borderId="0">
      <alignment horizontal="left" vertical="center" indent="1"/>
    </xf>
    <xf numFmtId="0" fontId="70" fillId="47" borderId="0">
      <alignment horizontal="left" vertical="center" indent="1"/>
    </xf>
    <xf numFmtId="0" fontId="70" fillId="47" borderId="0">
      <alignment horizontal="left" vertical="center" indent="1"/>
    </xf>
    <xf numFmtId="0" fontId="70" fillId="47" borderId="0">
      <alignment horizontal="left" vertical="center" indent="1"/>
    </xf>
    <xf numFmtId="0" fontId="70" fillId="47" borderId="0">
      <alignment horizontal="left" vertical="center" indent="1"/>
    </xf>
    <xf numFmtId="0" fontId="70" fillId="47" borderId="0">
      <alignment horizontal="left" vertical="center" indent="1"/>
    </xf>
    <xf numFmtId="216" fontId="71" fillId="0" borderId="1" applyAlignment="0" applyProtection="0"/>
    <xf numFmtId="0" fontId="36" fillId="0" borderId="36" applyNumberFormat="0" applyFont="0" applyFill="0" applyAlignment="0" applyProtection="0"/>
    <xf numFmtId="0" fontId="36" fillId="0" borderId="51" applyNumberFormat="0" applyFont="0" applyFill="0" applyAlignment="0" applyProtection="0"/>
    <xf numFmtId="0" fontId="72" fillId="0" borderId="0" applyFont="0" applyFill="0" applyBorder="0" applyAlignment="0" applyProtection="0"/>
    <xf numFmtId="217" fontId="73" fillId="0" borderId="0" applyFill="0" applyBorder="0" applyAlignment="0"/>
    <xf numFmtId="217" fontId="73" fillId="0" borderId="0" applyFill="0" applyBorder="0" applyAlignment="0"/>
    <xf numFmtId="218" fontId="3" fillId="0" borderId="0" applyFill="0" applyBorder="0" applyAlignment="0"/>
    <xf numFmtId="219" fontId="18" fillId="0" borderId="0" applyFill="0" applyBorder="0" applyAlignment="0"/>
    <xf numFmtId="0" fontId="3" fillId="0" borderId="0" applyFill="0" applyBorder="0" applyAlignment="0"/>
    <xf numFmtId="220" fontId="18" fillId="0" borderId="0" applyFill="0" applyBorder="0" applyAlignment="0"/>
    <xf numFmtId="165" fontId="3" fillId="0" borderId="0" applyFill="0" applyBorder="0" applyAlignment="0"/>
    <xf numFmtId="221" fontId="18" fillId="0" borderId="0" applyFill="0" applyBorder="0" applyAlignment="0"/>
    <xf numFmtId="209" fontId="74" fillId="0" borderId="0" applyFill="0" applyBorder="0" applyAlignment="0"/>
    <xf numFmtId="222" fontId="18" fillId="0" borderId="0" applyFill="0" applyBorder="0" applyAlignment="0"/>
    <xf numFmtId="177" fontId="3" fillId="0" borderId="0" applyFill="0" applyBorder="0" applyAlignment="0"/>
    <xf numFmtId="223" fontId="18" fillId="0" borderId="0" applyFill="0" applyBorder="0" applyAlignment="0"/>
    <xf numFmtId="0" fontId="3" fillId="0" borderId="0" applyFill="0" applyBorder="0" applyAlignment="0"/>
    <xf numFmtId="224" fontId="18" fillId="0" borderId="0" applyFill="0" applyBorder="0" applyAlignment="0"/>
    <xf numFmtId="218" fontId="3" fillId="0" borderId="0" applyFill="0" applyBorder="0" applyAlignment="0"/>
    <xf numFmtId="219" fontId="18" fillId="0" borderId="0" applyFill="0" applyBorder="0" applyAlignment="0"/>
    <xf numFmtId="0" fontId="13" fillId="0" borderId="52" applyNumberFormat="0" applyAlignment="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35" fillId="58" borderId="29"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6" fillId="22"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6" fillId="22"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6" fillId="22"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6" fillId="22" borderId="53" applyNumberFormat="0" applyAlignment="0" applyProtection="0"/>
    <xf numFmtId="0" fontId="75" fillId="5" borderId="53" applyNumberFormat="0" applyAlignment="0" applyProtection="0"/>
    <xf numFmtId="0" fontId="75" fillId="5" borderId="53" applyNumberFormat="0" applyAlignment="0" applyProtection="0"/>
    <xf numFmtId="0" fontId="75" fillId="5" borderId="53" applyNumberFormat="0" applyAlignment="0" applyProtection="0"/>
    <xf numFmtId="0" fontId="76" fillId="22" borderId="53" applyNumberFormat="0" applyAlignment="0" applyProtection="0"/>
    <xf numFmtId="0" fontId="29" fillId="0" borderId="0" applyNumberFormat="0" applyFill="0" applyBorder="0" applyAlignment="0"/>
    <xf numFmtId="37" fontId="77" fillId="59" borderId="0" applyNumberFormat="0" applyFont="0" applyBorder="0" applyAlignment="0">
      <alignment horizontal="center"/>
    </xf>
    <xf numFmtId="0" fontId="3" fillId="0" borderId="0"/>
    <xf numFmtId="225" fontId="15" fillId="0" borderId="0" applyFill="0" applyBorder="0" applyProtection="0">
      <alignment horizontal="center" vertical="center"/>
    </xf>
    <xf numFmtId="225" fontId="15" fillId="0" borderId="0" applyFill="0" applyBorder="0" applyProtection="0">
      <alignment horizontal="center" vertical="center"/>
    </xf>
    <xf numFmtId="0" fontId="3" fillId="0" borderId="0">
      <alignment horizontal="centerContinuous"/>
    </xf>
    <xf numFmtId="0" fontId="78" fillId="0" borderId="0" applyNumberFormat="0" applyFill="0" applyBorder="0" applyAlignment="0"/>
    <xf numFmtId="0" fontId="73" fillId="0" borderId="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80" fillId="60" borderId="32"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79" fillId="47" borderId="54" applyNumberFormat="0" applyAlignment="0" applyProtection="0"/>
    <xf numFmtId="0" fontId="81" fillId="0" borderId="0" applyNumberFormat="0" applyFill="0" applyBorder="0" applyAlignment="0" applyProtection="0">
      <alignment vertical="top"/>
    </xf>
    <xf numFmtId="41" fontId="64" fillId="61" borderId="0">
      <alignment horizontal="left"/>
    </xf>
    <xf numFmtId="41" fontId="82" fillId="61" borderId="0">
      <alignment horizontal="right"/>
    </xf>
    <xf numFmtId="41" fontId="83" fillId="5" borderId="0">
      <alignment horizontal="center"/>
    </xf>
    <xf numFmtId="0" fontId="84" fillId="62" borderId="0"/>
    <xf numFmtId="41" fontId="82" fillId="61" borderId="0">
      <alignment horizontal="right"/>
    </xf>
    <xf numFmtId="41" fontId="85" fillId="5" borderId="0">
      <alignment horizontal="left"/>
    </xf>
    <xf numFmtId="226" fontId="18" fillId="0" borderId="0"/>
    <xf numFmtId="226" fontId="18" fillId="0" borderId="0"/>
    <xf numFmtId="226" fontId="18" fillId="0" borderId="0"/>
    <xf numFmtId="226" fontId="18" fillId="0" borderId="0"/>
    <xf numFmtId="226" fontId="18" fillId="0" borderId="0"/>
    <xf numFmtId="226" fontId="18" fillId="0" borderId="0"/>
    <xf numFmtId="226" fontId="18" fillId="0" borderId="0"/>
    <xf numFmtId="226" fontId="18" fillId="0" borderId="0"/>
    <xf numFmtId="177" fontId="3" fillId="0" borderId="0" applyFont="0" applyFill="0" applyBorder="0" applyAlignment="0" applyProtection="0"/>
    <xf numFmtId="223" fontId="18" fillId="0" borderId="0" applyFont="0" applyFill="0" applyBorder="0" applyAlignment="0" applyProtection="0"/>
    <xf numFmtId="38" fontId="86" fillId="0" borderId="0">
      <alignment horizontal="center"/>
      <protection locked="0"/>
    </xf>
    <xf numFmtId="0" fontId="3" fillId="0" borderId="0" applyFont="0" applyFill="0" applyBorder="0" applyAlignment="0" applyProtection="0">
      <alignment horizontal="right"/>
    </xf>
    <xf numFmtId="0"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0" fontId="3" fillId="0" borderId="0" applyFont="0" applyFill="0" applyBorder="0" applyAlignment="0" applyProtection="0">
      <alignment horizontal="right"/>
    </xf>
    <xf numFmtId="43" fontId="3" fillId="0" borderId="0" applyFont="0" applyFill="0" applyBorder="0" applyAlignment="0" applyProtection="0"/>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2"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2"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172" fontId="3" fillId="0" borderId="0" applyFont="0" applyFill="0" applyBorder="0" applyAlignment="0" applyProtection="0"/>
    <xf numFmtId="43" fontId="19" fillId="0" borderId="0" applyFont="0" applyFill="0" applyBorder="0" applyAlignment="0" applyProtection="0"/>
    <xf numFmtId="172"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27" fontId="16" fillId="0" borderId="0"/>
    <xf numFmtId="3" fontId="3" fillId="0" borderId="0" applyFont="0" applyFill="0" applyBorder="0" applyAlignment="0" applyProtection="0"/>
    <xf numFmtId="3" fontId="18" fillId="0" borderId="0" applyFont="0" applyFill="0" applyBorder="0" applyAlignment="0" applyProtection="0"/>
    <xf numFmtId="0" fontId="3" fillId="0" borderId="0" applyNumberFormat="0" applyAlignment="0">
      <alignment horizontal="left"/>
    </xf>
    <xf numFmtId="0" fontId="87" fillId="0" borderId="0" applyNumberFormat="0" applyAlignment="0">
      <alignment horizontal="left"/>
    </xf>
    <xf numFmtId="3" fontId="3" fillId="22" borderId="0">
      <protection hidden="1"/>
    </xf>
    <xf numFmtId="3" fontId="3" fillId="22" borderId="0">
      <protection hidden="1"/>
    </xf>
    <xf numFmtId="3" fontId="3" fillId="22" borderId="0">
      <protection hidden="1"/>
    </xf>
    <xf numFmtId="3" fontId="3" fillId="22" borderId="0">
      <protection hidden="1"/>
    </xf>
    <xf numFmtId="3" fontId="3" fillId="22" borderId="0">
      <protection hidden="1"/>
    </xf>
    <xf numFmtId="3" fontId="3" fillId="22" borderId="0">
      <protection hidden="1"/>
    </xf>
    <xf numFmtId="3" fontId="3" fillId="22" borderId="0">
      <protection hidden="1"/>
    </xf>
    <xf numFmtId="3" fontId="3" fillId="22" borderId="0">
      <protection hidden="1"/>
    </xf>
    <xf numFmtId="3" fontId="3" fillId="22" borderId="0">
      <protection hidden="1"/>
    </xf>
    <xf numFmtId="3" fontId="3" fillId="22" borderId="0">
      <protection hidden="1"/>
    </xf>
    <xf numFmtId="3" fontId="3" fillId="22" borderId="0">
      <protection hidden="1"/>
    </xf>
    <xf numFmtId="3" fontId="3" fillId="22" borderId="0">
      <protection hidden="1"/>
    </xf>
    <xf numFmtId="0" fontId="3" fillId="22" borderId="0">
      <protection hidden="1"/>
    </xf>
    <xf numFmtId="0" fontId="3" fillId="22" borderId="0">
      <protection hidden="1"/>
    </xf>
    <xf numFmtId="0" fontId="3" fillId="22" borderId="0">
      <protection hidden="1"/>
    </xf>
    <xf numFmtId="0" fontId="3" fillId="22" borderId="0">
      <protection hidden="1"/>
    </xf>
    <xf numFmtId="0" fontId="3" fillId="22" borderId="0">
      <protection hidden="1"/>
    </xf>
    <xf numFmtId="0" fontId="3" fillId="22" borderId="0">
      <protection hidden="1"/>
    </xf>
    <xf numFmtId="0" fontId="3" fillId="22" borderId="0">
      <protection hidden="1"/>
    </xf>
    <xf numFmtId="0" fontId="3" fillId="22" borderId="0">
      <protection hidden="1"/>
    </xf>
    <xf numFmtId="0" fontId="3" fillId="22" borderId="0">
      <protection hidden="1"/>
    </xf>
    <xf numFmtId="0" fontId="3" fillId="22" borderId="0">
      <protection hidden="1"/>
    </xf>
    <xf numFmtId="0" fontId="3" fillId="22" borderId="0">
      <protection hidden="1"/>
    </xf>
    <xf numFmtId="0" fontId="3" fillId="22" borderId="0">
      <protection hidden="1"/>
    </xf>
    <xf numFmtId="0" fontId="3" fillId="22" borderId="0">
      <protection hidden="1"/>
    </xf>
    <xf numFmtId="0" fontId="88" fillId="22" borderId="0">
      <protection hidden="1"/>
    </xf>
    <xf numFmtId="0" fontId="88" fillId="22" borderId="0">
      <protection hidden="1"/>
    </xf>
    <xf numFmtId="0" fontId="88" fillId="22" borderId="0">
      <protection hidden="1"/>
    </xf>
    <xf numFmtId="0" fontId="88" fillId="22" borderId="0">
      <protection hidden="1"/>
    </xf>
    <xf numFmtId="0" fontId="88" fillId="22" borderId="0">
      <protection hidden="1"/>
    </xf>
    <xf numFmtId="0" fontId="88" fillId="22" borderId="0">
      <protection hidden="1"/>
    </xf>
    <xf numFmtId="0" fontId="88" fillId="22" borderId="0">
      <protection hidden="1"/>
    </xf>
    <xf numFmtId="0" fontId="88" fillId="22" borderId="0">
      <protection hidden="1"/>
    </xf>
    <xf numFmtId="0" fontId="88" fillId="22" borderId="0">
      <protection hidden="1"/>
    </xf>
    <xf numFmtId="0" fontId="88" fillId="22" borderId="0">
      <protection hidden="1"/>
    </xf>
    <xf numFmtId="0" fontId="88" fillId="22" borderId="0">
      <protection hidden="1"/>
    </xf>
    <xf numFmtId="0" fontId="88" fillId="22" borderId="0">
      <protection hidden="1"/>
    </xf>
    <xf numFmtId="228" fontId="42" fillId="22" borderId="0">
      <protection hidden="1"/>
    </xf>
    <xf numFmtId="228" fontId="42" fillId="22" borderId="0">
      <protection hidden="1"/>
    </xf>
    <xf numFmtId="228" fontId="42" fillId="22" borderId="0">
      <protection hidden="1"/>
    </xf>
    <xf numFmtId="228" fontId="42" fillId="22" borderId="0">
      <protection hidden="1"/>
    </xf>
    <xf numFmtId="228" fontId="42" fillId="22" borderId="0">
      <protection hidden="1"/>
    </xf>
    <xf numFmtId="228" fontId="42" fillId="22" borderId="0">
      <protection hidden="1"/>
    </xf>
    <xf numFmtId="228" fontId="42" fillId="22" borderId="0">
      <protection hidden="1"/>
    </xf>
    <xf numFmtId="228" fontId="42" fillId="22" borderId="0">
      <protection hidden="1"/>
    </xf>
    <xf numFmtId="228" fontId="42" fillId="22" borderId="0">
      <protection hidden="1"/>
    </xf>
    <xf numFmtId="228" fontId="42" fillId="22" borderId="0">
      <protection hidden="1"/>
    </xf>
    <xf numFmtId="228" fontId="42" fillId="22" borderId="0">
      <protection hidden="1"/>
    </xf>
    <xf numFmtId="228" fontId="42" fillId="22" borderId="0">
      <protection hidden="1"/>
    </xf>
    <xf numFmtId="0" fontId="3" fillId="22" borderId="0">
      <protection hidden="1"/>
    </xf>
    <xf numFmtId="0" fontId="74" fillId="0" borderId="0" applyNumberFormat="0" applyAlignment="0"/>
    <xf numFmtId="6" fontId="50" fillId="0" borderId="0" applyFont="0" applyFill="0" applyBorder="0" applyAlignment="0" applyProtection="0"/>
    <xf numFmtId="218" fontId="3" fillId="0" borderId="0" applyFont="0" applyFill="0" applyBorder="0" applyAlignment="0" applyProtection="0"/>
    <xf numFmtId="219" fontId="18" fillId="0" borderId="0" applyFont="0" applyFill="0" applyBorder="0" applyAlignment="0" applyProtection="0"/>
    <xf numFmtId="207" fontId="37" fillId="0" borderId="0"/>
    <xf numFmtId="8" fontId="89" fillId="0" borderId="55">
      <protection locked="0"/>
    </xf>
    <xf numFmtId="0" fontId="3" fillId="0" borderId="0" applyFont="0" applyFill="0" applyBorder="0" applyAlignment="0" applyProtection="0">
      <alignment horizontal="right"/>
    </xf>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0" fontId="3" fillId="0" borderId="0" applyFont="0" applyFill="0" applyBorder="0" applyAlignment="0" applyProtection="0">
      <alignment horizontal="right"/>
    </xf>
    <xf numFmtId="44" fontId="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29" fontId="90" fillId="0" borderId="0" applyFont="0" applyFill="0" applyBorder="0" applyAlignment="0" applyProtection="0"/>
    <xf numFmtId="230" fontId="18" fillId="0" borderId="0" applyFont="0" applyFill="0" applyBorder="0" applyAlignment="0" applyProtection="0"/>
    <xf numFmtId="231" fontId="16" fillId="0" borderId="0"/>
    <xf numFmtId="49" fontId="91" fillId="63" borderId="0">
      <alignment vertical="center"/>
    </xf>
    <xf numFmtId="232" fontId="3" fillId="0" borderId="0" applyNumberFormat="0" applyFont="0" applyBorder="0" applyAlignment="0">
      <alignment horizontal="centerContinuous"/>
    </xf>
    <xf numFmtId="3" fontId="92" fillId="0" borderId="0"/>
    <xf numFmtId="0" fontId="16" fillId="0" borderId="0" applyNumberFormat="0" applyFont="0" applyBorder="0" applyAlignment="0"/>
    <xf numFmtId="17" fontId="93" fillId="0" borderId="56">
      <alignment horizontal="center" vertical="center"/>
    </xf>
    <xf numFmtId="0" fontId="3" fillId="0" borderId="0" applyFont="0" applyFill="0" applyBorder="0" applyAlignment="0" applyProtection="0"/>
    <xf numFmtId="233" fontId="3" fillId="0" borderId="57" applyFont="0" applyFill="0" applyAlignment="0" applyProtection="0"/>
    <xf numFmtId="234" fontId="3" fillId="0" borderId="0" applyFont="0" applyFill="0" applyAlignment="0" applyProtection="0"/>
    <xf numFmtId="235" fontId="3" fillId="0" borderId="43"/>
    <xf numFmtId="0" fontId="36" fillId="0" borderId="0" applyFont="0" applyFill="0" applyBorder="0" applyProtection="0">
      <alignment horizontal="right"/>
    </xf>
    <xf numFmtId="0" fontId="3" fillId="0" borderId="0" applyFont="0" applyFill="0" applyBorder="0" applyAlignment="0" applyProtection="0"/>
    <xf numFmtId="16" fontId="73" fillId="0" borderId="0" applyFont="0" applyFill="0" applyBorder="0" applyAlignment="0" applyProtection="0"/>
    <xf numFmtId="15" fontId="73" fillId="0" borderId="0" applyFont="0" applyFill="0" applyBorder="0" applyAlignment="0" applyProtection="0"/>
    <xf numFmtId="17" fontId="73" fillId="0" borderId="0" applyFont="0" applyFill="0" applyBorder="0" applyAlignment="0" applyProtection="0"/>
    <xf numFmtId="14" fontId="73" fillId="0" borderId="0" applyFill="0" applyBorder="0" applyAlignment="0"/>
    <xf numFmtId="0" fontId="36" fillId="0" borderId="0" applyFont="0" applyFill="0" applyBorder="0" applyProtection="0">
      <alignment horizontal="right"/>
    </xf>
    <xf numFmtId="236" fontId="94" fillId="0" borderId="0" applyFill="0" applyBorder="0">
      <alignment horizontal="right"/>
    </xf>
    <xf numFmtId="0" fontId="70" fillId="0" borderId="58">
      <alignment horizontal="center" vertical="center"/>
    </xf>
    <xf numFmtId="0" fontId="70" fillId="0" borderId="58" applyBorder="0">
      <alignment horizontal="center" vertical="center"/>
    </xf>
    <xf numFmtId="0" fontId="95" fillId="0" borderId="0" applyNumberFormat="0" applyFont="0" applyFill="0" applyBorder="0" applyAlignment="0" applyProtection="0">
      <alignment horizontal="left"/>
    </xf>
    <xf numFmtId="0" fontId="3" fillId="0" borderId="0"/>
    <xf numFmtId="0" fontId="88" fillId="0" borderId="0">
      <protection hidden="1"/>
    </xf>
    <xf numFmtId="0" fontId="3" fillId="0" borderId="0">
      <protection hidden="1"/>
    </xf>
    <xf numFmtId="0" fontId="96" fillId="0" borderId="0">
      <protection hidden="1"/>
    </xf>
    <xf numFmtId="237" fontId="37" fillId="64" borderId="0">
      <alignment horizontal="right"/>
    </xf>
    <xf numFmtId="0" fontId="14" fillId="0" borderId="0"/>
    <xf numFmtId="238" fontId="3" fillId="0" borderId="59">
      <alignment vertical="center"/>
    </xf>
    <xf numFmtId="15" fontId="97" fillId="65" borderId="0" applyNumberFormat="0" applyFont="0" applyBorder="0" applyAlignment="0" applyProtection="0"/>
    <xf numFmtId="3" fontId="88" fillId="0" borderId="60"/>
    <xf numFmtId="239" fontId="3" fillId="0" borderId="0" applyFont="0" applyFill="0" applyAlignment="0" applyProtection="0"/>
    <xf numFmtId="240" fontId="3" fillId="0" borderId="0" applyFont="0" applyFill="0" applyAlignment="0" applyProtection="0"/>
    <xf numFmtId="167" fontId="37" fillId="5" borderId="0"/>
    <xf numFmtId="167" fontId="94" fillId="5" borderId="0"/>
    <xf numFmtId="0" fontId="98" fillId="0" borderId="0"/>
    <xf numFmtId="241" fontId="3" fillId="0" borderId="0"/>
    <xf numFmtId="0" fontId="99" fillId="0" borderId="0"/>
    <xf numFmtId="242" fontId="3" fillId="0" borderId="0"/>
    <xf numFmtId="242" fontId="3" fillId="0" borderId="47"/>
    <xf numFmtId="242" fontId="3" fillId="0" borderId="61"/>
    <xf numFmtId="242" fontId="3" fillId="0" borderId="36"/>
    <xf numFmtId="242" fontId="3" fillId="0" borderId="1"/>
    <xf numFmtId="0" fontId="3" fillId="0" borderId="62"/>
    <xf numFmtId="0" fontId="3" fillId="0" borderId="63" applyNumberFormat="0" applyFont="0" applyFill="0" applyAlignment="0" applyProtection="0"/>
    <xf numFmtId="213" fontId="100" fillId="64" borderId="0">
      <alignment horizontal="right"/>
    </xf>
    <xf numFmtId="174" fontId="101" fillId="0" borderId="0" applyFill="0" applyBorder="0" applyAlignment="0" applyProtection="0"/>
    <xf numFmtId="0" fontId="3" fillId="26" borderId="47" applyNumberFormat="0" applyFont="0" applyAlignment="0" applyProtection="0">
      <alignment horizontal="center"/>
    </xf>
    <xf numFmtId="0" fontId="102" fillId="7" borderId="0" applyNumberFormat="0">
      <protection locked="0"/>
    </xf>
    <xf numFmtId="0" fontId="102" fillId="7" borderId="0" applyNumberFormat="0">
      <protection locked="0"/>
    </xf>
    <xf numFmtId="0" fontId="102" fillId="7" borderId="0" applyNumberFormat="0">
      <protection locked="0"/>
    </xf>
    <xf numFmtId="0" fontId="102" fillId="7" borderId="0" applyNumberFormat="0">
      <protection locked="0"/>
    </xf>
    <xf numFmtId="0" fontId="102" fillId="7" borderId="0" applyNumberFormat="0">
      <protection locked="0"/>
    </xf>
    <xf numFmtId="0" fontId="102" fillId="7" borderId="0" applyNumberFormat="0">
      <protection locked="0"/>
    </xf>
    <xf numFmtId="0" fontId="102" fillId="7" borderId="0" applyNumberFormat="0">
      <protection locked="0"/>
    </xf>
    <xf numFmtId="0" fontId="102" fillId="7" borderId="0" applyNumberFormat="0">
      <protection locked="0"/>
    </xf>
    <xf numFmtId="0" fontId="102" fillId="7" borderId="0" applyNumberFormat="0">
      <protection locked="0"/>
    </xf>
    <xf numFmtId="0" fontId="102" fillId="7" borderId="0" applyNumberFormat="0">
      <protection locked="0"/>
    </xf>
    <xf numFmtId="0" fontId="102" fillId="7" borderId="0" applyNumberFormat="0">
      <protection locked="0"/>
    </xf>
    <xf numFmtId="0" fontId="102" fillId="7" borderId="0" applyNumberFormat="0">
      <protection locked="0"/>
    </xf>
    <xf numFmtId="243" fontId="3" fillId="0" borderId="0" applyFill="0" applyBorder="0" applyAlignment="0"/>
    <xf numFmtId="223" fontId="18" fillId="0" borderId="0" applyFill="0" applyBorder="0" applyAlignment="0"/>
    <xf numFmtId="218" fontId="3" fillId="0" borderId="0" applyFill="0" applyBorder="0" applyAlignment="0"/>
    <xf numFmtId="219" fontId="18" fillId="0" borderId="0" applyFill="0" applyBorder="0" applyAlignment="0"/>
    <xf numFmtId="177" fontId="3" fillId="0" borderId="0" applyFill="0" applyBorder="0" applyAlignment="0"/>
    <xf numFmtId="223" fontId="18" fillId="0" borderId="0" applyFill="0" applyBorder="0" applyAlignment="0"/>
    <xf numFmtId="0" fontId="3" fillId="0" borderId="0" applyFill="0" applyBorder="0" applyAlignment="0"/>
    <xf numFmtId="224" fontId="18" fillId="0" borderId="0" applyFill="0" applyBorder="0" applyAlignment="0"/>
    <xf numFmtId="218" fontId="3" fillId="0" borderId="0" applyFill="0" applyBorder="0" applyAlignment="0"/>
    <xf numFmtId="219" fontId="18" fillId="0" borderId="0" applyFill="0" applyBorder="0" applyAlignment="0"/>
    <xf numFmtId="0" fontId="3" fillId="0" borderId="0" applyNumberFormat="0" applyAlignment="0">
      <alignment horizontal="left"/>
    </xf>
    <xf numFmtId="0" fontId="103" fillId="0" borderId="0" applyNumberFormat="0" applyAlignment="0">
      <alignment horizontal="left"/>
    </xf>
    <xf numFmtId="0" fontId="104" fillId="0" borderId="0"/>
    <xf numFmtId="166" fontId="104" fillId="0" borderId="0"/>
    <xf numFmtId="173" fontId="104" fillId="0" borderId="0"/>
    <xf numFmtId="244" fontId="3" fillId="0" borderId="0" applyFont="0" applyFill="0" applyBorder="0" applyAlignment="0" applyProtection="0"/>
    <xf numFmtId="244" fontId="3" fillId="0" borderId="0" applyFont="0" applyFill="0" applyBorder="0" applyAlignment="0" applyProtection="0"/>
    <xf numFmtId="245" fontId="105" fillId="0" borderId="0" applyFont="0" applyFill="0" applyBorder="0" applyAlignment="0" applyProtection="0"/>
    <xf numFmtId="245" fontId="105" fillId="0" borderId="0" applyFont="0" applyFill="0" applyBorder="0" applyAlignment="0" applyProtection="0"/>
    <xf numFmtId="245" fontId="105" fillId="0" borderId="0" applyFont="0" applyFill="0" applyBorder="0" applyAlignment="0" applyProtection="0"/>
    <xf numFmtId="246" fontId="3" fillId="0" borderId="0" applyFont="0" applyFill="0" applyBorder="0" applyAlignment="0" applyProtection="0"/>
    <xf numFmtId="246" fontId="3"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3" fillId="0" borderId="0" applyFont="0" applyFill="0" applyAlignment="0" applyProtection="0"/>
    <xf numFmtId="0" fontId="3" fillId="0" borderId="0" applyFont="0" applyFill="0" applyAlignment="0" applyProtection="0"/>
    <xf numFmtId="0" fontId="70" fillId="0" borderId="2"/>
    <xf numFmtId="3" fontId="107" fillId="0" borderId="0" applyNumberFormat="0" applyFont="0" applyFill="0" applyBorder="0" applyAlignment="0" applyProtection="0">
      <alignment horizontal="left"/>
    </xf>
    <xf numFmtId="2" fontId="3" fillId="0" borderId="0" applyFont="0" applyFill="0" applyBorder="0" applyAlignment="0" applyProtection="0"/>
    <xf numFmtId="247" fontId="3" fillId="0" borderId="0" applyFont="0" applyFill="0" applyAlignment="0"/>
    <xf numFmtId="0" fontId="37" fillId="0" borderId="47" applyFont="0" applyFill="0" applyBorder="0" applyAlignment="0" applyProtection="0"/>
    <xf numFmtId="0" fontId="37" fillId="0" borderId="47" applyFont="0" applyFill="0" applyBorder="0" applyAlignment="0" applyProtection="0"/>
    <xf numFmtId="0" fontId="108" fillId="0" borderId="0" applyFill="0" applyBorder="0" applyProtection="0">
      <alignment horizontal="left"/>
    </xf>
    <xf numFmtId="0" fontId="91" fillId="66" borderId="0">
      <alignment horizontal="right" vertical="center"/>
    </xf>
    <xf numFmtId="0" fontId="109" fillId="0" borderId="0"/>
    <xf numFmtId="0" fontId="37" fillId="0" borderId="0">
      <protection hidden="1"/>
    </xf>
    <xf numFmtId="0" fontId="110" fillId="0" borderId="0" applyNumberFormat="0" applyFill="0" applyBorder="0" applyAlignment="0" applyProtection="0"/>
    <xf numFmtId="248" fontId="3" fillId="0" borderId="0" applyAlignment="0">
      <alignment horizontal="right"/>
    </xf>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30" fillId="67"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0" fontId="111" fillId="6" borderId="0" applyNumberFormat="0" applyBorder="0" applyAlignment="0" applyProtection="0"/>
    <xf numFmtId="38" fontId="37" fillId="22" borderId="0" applyNumberFormat="0" applyBorder="0" applyAlignment="0" applyProtection="0"/>
    <xf numFmtId="0" fontId="112" fillId="0" borderId="0">
      <protection hidden="1"/>
    </xf>
    <xf numFmtId="0" fontId="3" fillId="0" borderId="0" applyFont="0" applyFill="0" applyBorder="0" applyAlignment="0" applyProtection="0">
      <alignment horizontal="right"/>
    </xf>
    <xf numFmtId="0" fontId="3" fillId="0" borderId="0" applyNumberFormat="0" applyFill="0" applyBorder="0" applyAlignment="0" applyProtection="0"/>
    <xf numFmtId="0" fontId="113" fillId="0" borderId="0" applyProtection="0">
      <alignment horizontal="right"/>
    </xf>
    <xf numFmtId="215" fontId="114" fillId="0" borderId="64">
      <alignment vertical="center"/>
    </xf>
    <xf numFmtId="215" fontId="115" fillId="56" borderId="65">
      <alignment horizontal="left" vertical="center" indent="1"/>
    </xf>
    <xf numFmtId="0" fontId="17" fillId="0" borderId="66" applyNumberFormat="0" applyAlignment="0" applyProtection="0">
      <alignment horizontal="left" vertical="center"/>
    </xf>
    <xf numFmtId="0" fontId="17" fillId="0" borderId="19">
      <alignment horizontal="left" vertical="center"/>
    </xf>
    <xf numFmtId="0" fontId="114" fillId="0" borderId="67" applyNumberFormat="0" applyFill="0">
      <alignment horizontal="center" vertical="top"/>
    </xf>
    <xf numFmtId="0" fontId="116" fillId="5" borderId="68" applyNumberFormat="0">
      <alignment horizontal="left" vertical="center" indent="1"/>
    </xf>
    <xf numFmtId="0" fontId="116" fillId="5" borderId="68" applyNumberFormat="0">
      <alignment horizontal="left" vertical="center" indent="1"/>
    </xf>
    <xf numFmtId="0" fontId="116" fillId="5" borderId="68" applyNumberFormat="0">
      <alignment horizontal="left" vertical="center" indent="1"/>
    </xf>
    <xf numFmtId="0" fontId="116" fillId="5" borderId="68" applyNumberFormat="0">
      <alignment horizontal="left" vertical="center" indent="1"/>
    </xf>
    <xf numFmtId="0" fontId="116" fillId="5" borderId="68" applyNumberFormat="0">
      <alignment horizontal="left" vertical="center" indent="1"/>
    </xf>
    <xf numFmtId="0" fontId="116" fillId="5" borderId="68" applyNumberFormat="0">
      <alignment horizontal="left" vertical="center" indent="1"/>
    </xf>
    <xf numFmtId="0" fontId="116" fillId="5" borderId="68" applyNumberFormat="0">
      <alignment horizontal="left" vertical="center" indent="1"/>
    </xf>
    <xf numFmtId="0" fontId="116" fillId="5" borderId="68" applyNumberFormat="0">
      <alignment horizontal="left" vertical="center" indent="1"/>
    </xf>
    <xf numFmtId="0" fontId="116" fillId="5" borderId="68" applyNumberFormat="0">
      <alignment horizontal="left" vertical="center" indent="1"/>
    </xf>
    <xf numFmtId="0" fontId="116" fillId="5" borderId="68" applyNumberFormat="0">
      <alignment horizontal="left" vertical="center" indent="1"/>
    </xf>
    <xf numFmtId="0" fontId="116" fillId="5" borderId="68" applyNumberFormat="0">
      <alignment horizontal="left" vertical="center" indent="1"/>
    </xf>
    <xf numFmtId="0" fontId="116" fillId="5" borderId="68" applyNumberFormat="0">
      <alignment horizontal="left" vertical="center" indent="1"/>
    </xf>
    <xf numFmtId="0" fontId="117" fillId="7" borderId="0" applyNumberFormat="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20" fillId="0" borderId="70"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20" fillId="0" borderId="70"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20" fillId="0" borderId="70"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18" fillId="0" borderId="69" applyNumberFormat="0" applyFill="0" applyAlignment="0" applyProtection="0"/>
    <xf numFmtId="0" fontId="119" fillId="0" borderId="0"/>
    <xf numFmtId="0" fontId="118" fillId="0" borderId="69" applyNumberFormat="0" applyFill="0" applyAlignment="0" applyProtection="0"/>
    <xf numFmtId="0" fontId="120" fillId="0" borderId="70"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8" fillId="0" borderId="69" applyNumberFormat="0" applyFill="0" applyAlignment="0" applyProtection="0"/>
    <xf numFmtId="0" fontId="119" fillId="0" borderId="0"/>
    <xf numFmtId="0" fontId="117" fillId="7" borderId="0" applyNumberFormat="0" applyAlignment="0" applyProtection="0"/>
    <xf numFmtId="0" fontId="117" fillId="7" borderId="0" applyNumberFormat="0" applyAlignment="0" applyProtection="0"/>
    <xf numFmtId="0" fontId="117" fillId="7" borderId="0" applyNumberFormat="0" applyAlignment="0" applyProtection="0"/>
    <xf numFmtId="0" fontId="117" fillId="7" borderId="0" applyNumberFormat="0" applyAlignment="0" applyProtection="0"/>
    <xf numFmtId="0" fontId="117" fillId="7" borderId="0" applyNumberFormat="0" applyAlignment="0" applyProtection="0"/>
    <xf numFmtId="0" fontId="117" fillId="7" borderId="0" applyNumberFormat="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3" fillId="0" borderId="72"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3" fillId="0" borderId="72"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3" fillId="0" borderId="72"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1" fillId="0" borderId="71" applyNumberFormat="0" applyFill="0" applyAlignment="0" applyProtection="0"/>
    <xf numFmtId="0" fontId="123" fillId="0" borderId="72"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1" fillId="0" borderId="71" applyNumberFormat="0" applyFill="0" applyAlignment="0" applyProtection="0"/>
    <xf numFmtId="0" fontId="122"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6" fillId="0" borderId="74"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6" fillId="0" borderId="74"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6" fillId="0" borderId="74"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73" applyNumberFormat="0" applyFill="0" applyAlignment="0" applyProtection="0"/>
    <xf numFmtId="0" fontId="126" fillId="0" borderId="74"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4" fillId="0" borderId="73" applyNumberFormat="0" applyFill="0" applyAlignment="0" applyProtection="0"/>
    <xf numFmtId="0" fontId="125" fillId="0" borderId="0" applyProtection="0">
      <alignment horizontal="left"/>
    </xf>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17" fillId="7" borderId="0" applyNumberFormat="0" applyAlignment="0" applyProtection="0"/>
    <xf numFmtId="0" fontId="117" fillId="7" borderId="0" applyNumberFormat="0" applyAlignment="0" applyProtection="0"/>
    <xf numFmtId="0" fontId="117" fillId="7" borderId="0" applyNumberFormat="0" applyAlignment="0" applyProtection="0"/>
    <xf numFmtId="0" fontId="117" fillId="7" borderId="0" applyNumberFormat="0" applyAlignment="0" applyProtection="0"/>
    <xf numFmtId="0" fontId="117" fillId="7" borderId="0" applyNumberFormat="0" applyAlignment="0" applyProtection="0"/>
    <xf numFmtId="0" fontId="128" fillId="0" borderId="0" applyNumberFormat="0">
      <protection locked="0"/>
    </xf>
    <xf numFmtId="173" fontId="37" fillId="0" borderId="2">
      <alignment horizontal="right" vertical="center"/>
    </xf>
    <xf numFmtId="249" fontId="16" fillId="0" borderId="0">
      <protection locked="0"/>
    </xf>
    <xf numFmtId="250" fontId="17" fillId="0" borderId="0"/>
    <xf numFmtId="249" fontId="16" fillId="0" borderId="0">
      <protection locked="0"/>
    </xf>
    <xf numFmtId="0" fontId="16" fillId="0" borderId="0"/>
    <xf numFmtId="0" fontId="3" fillId="0" borderId="36">
      <alignment horizontal="center"/>
    </xf>
    <xf numFmtId="0" fontId="129" fillId="0" borderId="36">
      <alignment horizontal="center"/>
    </xf>
    <xf numFmtId="0" fontId="3" fillId="0" borderId="0">
      <alignment horizontal="center"/>
    </xf>
    <xf numFmtId="0" fontId="129" fillId="0" borderId="0">
      <alignment horizontal="center"/>
    </xf>
    <xf numFmtId="0" fontId="130" fillId="0" borderId="0">
      <alignment vertical="center"/>
    </xf>
    <xf numFmtId="0" fontId="130" fillId="0" borderId="0"/>
    <xf numFmtId="0" fontId="88" fillId="0" borderId="0"/>
    <xf numFmtId="3" fontId="131" fillId="0" borderId="0">
      <protection hidden="1"/>
    </xf>
    <xf numFmtId="0" fontId="132" fillId="0" borderId="75" applyNumberFormat="0" applyFill="0" applyAlignment="0" applyProtection="0"/>
    <xf numFmtId="0" fontId="70" fillId="7" borderId="76">
      <alignment horizontal="left" vertical="center" wrapText="1"/>
    </xf>
    <xf numFmtId="0" fontId="25" fillId="0" borderId="77" applyNumberFormat="0" applyAlignment="0"/>
    <xf numFmtId="0" fontId="133" fillId="0" borderId="0"/>
    <xf numFmtId="9" fontId="134" fillId="0" borderId="46"/>
    <xf numFmtId="0" fontId="134" fillId="0" borderId="46"/>
    <xf numFmtId="10" fontId="134" fillId="0" borderId="46"/>
    <xf numFmtId="0" fontId="134" fillId="0" borderId="46"/>
    <xf numFmtId="4" fontId="134" fillId="0" borderId="46"/>
    <xf numFmtId="10" fontId="37" fillId="10" borderId="47" applyNumberFormat="0" applyBorder="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33" fillId="19" borderId="29"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135" fillId="19" borderId="53" applyNumberFormat="0" applyAlignment="0" applyProtection="0"/>
    <xf numFmtId="0" fontId="29" fillId="0" borderId="0" applyAlignment="0">
      <protection locked="0"/>
    </xf>
    <xf numFmtId="251" fontId="37" fillId="68" borderId="0"/>
    <xf numFmtId="14" fontId="136" fillId="0" borderId="0">
      <alignment horizontal="center"/>
      <protection locked="0"/>
    </xf>
    <xf numFmtId="8" fontId="37" fillId="0" borderId="0"/>
    <xf numFmtId="3" fontId="3" fillId="7" borderId="0">
      <protection locked="0"/>
    </xf>
    <xf numFmtId="3" fontId="3" fillId="7" borderId="0">
      <protection locked="0"/>
    </xf>
    <xf numFmtId="3" fontId="3" fillId="7" borderId="0">
      <protection locked="0"/>
    </xf>
    <xf numFmtId="3" fontId="3" fillId="7" borderId="0">
      <protection locked="0"/>
    </xf>
    <xf numFmtId="3" fontId="3" fillId="7" borderId="0">
      <protection locked="0"/>
    </xf>
    <xf numFmtId="3" fontId="3" fillId="7" borderId="0">
      <protection locked="0"/>
    </xf>
    <xf numFmtId="3" fontId="3" fillId="7" borderId="0">
      <protection locked="0"/>
    </xf>
    <xf numFmtId="3" fontId="3" fillId="7" borderId="0">
      <protection locked="0"/>
    </xf>
    <xf numFmtId="3" fontId="3" fillId="7" borderId="0">
      <protection locked="0"/>
    </xf>
    <xf numFmtId="3" fontId="3" fillId="7" borderId="0">
      <protection locked="0"/>
    </xf>
    <xf numFmtId="3" fontId="3" fillId="7" borderId="0">
      <protection locked="0"/>
    </xf>
    <xf numFmtId="3" fontId="3" fillId="7" borderId="0">
      <protection locked="0"/>
    </xf>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3" fillId="7" borderId="0"/>
    <xf numFmtId="252" fontId="37" fillId="0" borderId="0"/>
    <xf numFmtId="253" fontId="37" fillId="0"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xf numFmtId="3" fontId="88" fillId="7" borderId="0">
      <protection locked="0"/>
    </xf>
    <xf numFmtId="3" fontId="88" fillId="7" borderId="0">
      <protection locked="0"/>
    </xf>
    <xf numFmtId="3" fontId="88" fillId="7" borderId="0">
      <protection locked="0"/>
    </xf>
    <xf numFmtId="3" fontId="88" fillId="7" borderId="0">
      <protection locked="0"/>
    </xf>
    <xf numFmtId="3" fontId="88" fillId="7" borderId="0">
      <protection locked="0"/>
    </xf>
    <xf numFmtId="3" fontId="88" fillId="7" borderId="0">
      <protection locked="0"/>
    </xf>
    <xf numFmtId="3" fontId="88" fillId="7" borderId="0">
      <protection locked="0"/>
    </xf>
    <xf numFmtId="3" fontId="88" fillId="7" borderId="0">
      <protection locked="0"/>
    </xf>
    <xf numFmtId="3" fontId="88" fillId="7" borderId="0">
      <protection locked="0"/>
    </xf>
    <xf numFmtId="3" fontId="88" fillId="7" borderId="0">
      <protection locked="0"/>
    </xf>
    <xf numFmtId="3" fontId="88" fillId="7" borderId="0">
      <protection locked="0"/>
    </xf>
    <xf numFmtId="3" fontId="88" fillId="7" borderId="0">
      <protection locked="0"/>
    </xf>
    <xf numFmtId="3" fontId="88" fillId="7" borderId="0"/>
    <xf numFmtId="252" fontId="137" fillId="10" borderId="0" applyNumberFormat="0" applyBorder="0" applyAlignment="0">
      <protection locked="0"/>
    </xf>
    <xf numFmtId="254" fontId="39" fillId="10" borderId="78">
      <alignment horizontal="center"/>
      <protection locked="0"/>
    </xf>
    <xf numFmtId="37" fontId="39" fillId="10" borderId="78">
      <alignment horizontal="right"/>
      <protection locked="0"/>
    </xf>
    <xf numFmtId="9" fontId="138" fillId="10" borderId="78">
      <alignment horizontal="right"/>
      <protection locked="0"/>
    </xf>
    <xf numFmtId="37" fontId="58" fillId="0" borderId="78">
      <alignment horizontal="right"/>
    </xf>
    <xf numFmtId="166" fontId="37" fillId="0" borderId="78">
      <alignment horizontal="right"/>
    </xf>
    <xf numFmtId="0" fontId="139" fillId="0" borderId="0"/>
    <xf numFmtId="255" fontId="3" fillId="0" borderId="0">
      <alignment horizontal="right"/>
    </xf>
    <xf numFmtId="1" fontId="140" fillId="1" borderId="61">
      <protection locked="0"/>
    </xf>
    <xf numFmtId="252" fontId="141" fillId="0" borderId="0" applyNumberFormat="0" applyFill="0" applyBorder="0" applyAlignment="0" applyProtection="0"/>
    <xf numFmtId="0" fontId="142" fillId="0" borderId="0" applyNumberFormat="0" applyFill="0" applyBorder="0" applyAlignment="0" applyProtection="0">
      <alignment vertical="top"/>
      <protection locked="0"/>
    </xf>
    <xf numFmtId="41" fontId="64" fillId="61" borderId="0">
      <alignment horizontal="left"/>
    </xf>
    <xf numFmtId="41" fontId="143" fillId="5" borderId="0">
      <alignment horizontal="left"/>
    </xf>
    <xf numFmtId="243" fontId="3" fillId="0" borderId="0" applyFill="0" applyBorder="0" applyAlignment="0"/>
    <xf numFmtId="223" fontId="18" fillId="0" borderId="0" applyFill="0" applyBorder="0" applyAlignment="0"/>
    <xf numFmtId="218" fontId="3" fillId="0" borderId="0" applyFill="0" applyBorder="0" applyAlignment="0"/>
    <xf numFmtId="219" fontId="18" fillId="0" borderId="0" applyFill="0" applyBorder="0" applyAlignment="0"/>
    <xf numFmtId="177" fontId="3" fillId="0" borderId="0" applyFill="0" applyBorder="0" applyAlignment="0"/>
    <xf numFmtId="223" fontId="18" fillId="0" borderId="0" applyFill="0" applyBorder="0" applyAlignment="0"/>
    <xf numFmtId="0" fontId="3" fillId="0" borderId="0" applyFill="0" applyBorder="0" applyAlignment="0"/>
    <xf numFmtId="224" fontId="18" fillId="0" borderId="0" applyFill="0" applyBorder="0" applyAlignment="0"/>
    <xf numFmtId="218" fontId="3" fillId="0" borderId="0" applyFill="0" applyBorder="0" applyAlignment="0"/>
    <xf numFmtId="219" fontId="18" fillId="0" borderId="0" applyFill="0" applyBorder="0" applyAlignment="0"/>
    <xf numFmtId="37" fontId="144" fillId="0" borderId="0" applyNumberFormat="0" applyFill="0" applyBorder="0" applyAlignment="0" applyProtection="0">
      <alignment horizontal="right"/>
    </xf>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6"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6"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6"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6"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5" fillId="0" borderId="79" applyNumberFormat="0" applyFill="0" applyAlignment="0" applyProtection="0"/>
    <xf numFmtId="0" fontId="146" fillId="0" borderId="79" applyNumberFormat="0" applyFill="0" applyAlignment="0" applyProtection="0"/>
    <xf numFmtId="251" fontId="37" fillId="61" borderId="0"/>
    <xf numFmtId="0" fontId="91" fillId="56" borderId="0">
      <alignment horizontal="right" vertical="center"/>
    </xf>
    <xf numFmtId="256" fontId="3" fillId="0" borderId="0" applyAlignment="0">
      <alignment horizontal="right"/>
    </xf>
    <xf numFmtId="257" fontId="3" fillId="0" borderId="0" applyFont="0" applyFill="0" applyBorder="0" applyAlignment="0" applyProtection="0"/>
    <xf numFmtId="258" fontId="3" fillId="0" borderId="0" applyFont="0" applyFill="0" applyBorder="0" applyAlignment="0" applyProtection="0"/>
    <xf numFmtId="174" fontId="37" fillId="0" borderId="0" applyFont="0" applyFill="0" applyBorder="0" applyAlignment="0" applyProtection="0"/>
    <xf numFmtId="259" fontId="37" fillId="0" borderId="0" applyFont="0" applyFill="0" applyBorder="0" applyAlignment="0" applyProtection="0"/>
    <xf numFmtId="17" fontId="3" fillId="0" borderId="0" applyFont="0" applyFill="0" applyBorder="0" applyAlignment="0" applyProtection="0"/>
    <xf numFmtId="260" fontId="3" fillId="0" borderId="0" applyFont="0" applyFill="0" applyBorder="0" applyAlignment="0" applyProtection="0"/>
    <xf numFmtId="261" fontId="3" fillId="0" borderId="0" applyFont="0" applyFill="0" applyBorder="0" applyAlignment="0" applyProtection="0"/>
    <xf numFmtId="262" fontId="37" fillId="0" borderId="0" applyFont="0" applyFill="0" applyBorder="0" applyAlignment="0" applyProtection="0"/>
    <xf numFmtId="252" fontId="37" fillId="0" borderId="0" applyFont="0" applyFill="0" applyBorder="0" applyAlignment="0" applyProtection="0"/>
    <xf numFmtId="0" fontId="3" fillId="0" borderId="0"/>
    <xf numFmtId="0" fontId="50" fillId="0" borderId="80" applyNumberFormat="0">
      <alignment horizontal="left"/>
    </xf>
    <xf numFmtId="0" fontId="147" fillId="0" borderId="0" applyFont="0" applyFill="0" applyBorder="0" applyProtection="0">
      <alignment horizontal="right"/>
    </xf>
    <xf numFmtId="49" fontId="148" fillId="63" borderId="0">
      <alignment horizontal="centerContinuous" vertical="center"/>
    </xf>
    <xf numFmtId="263" fontId="37" fillId="22" borderId="0" applyFont="0" applyBorder="0" applyAlignment="0" applyProtection="0">
      <alignment horizontal="right"/>
      <protection hidden="1"/>
    </xf>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32" fillId="69"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50"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50"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50"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50"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49" fillId="7" borderId="0" applyNumberFormat="0" applyBorder="0" applyAlignment="0" applyProtection="0"/>
    <xf numFmtId="0" fontId="150" fillId="7" borderId="0" applyNumberFormat="0" applyBorder="0" applyAlignment="0" applyProtection="0"/>
    <xf numFmtId="0" fontId="64" fillId="54" borderId="48">
      <alignment horizontal="center" wrapText="1"/>
    </xf>
    <xf numFmtId="0" fontId="29" fillId="0" borderId="0"/>
    <xf numFmtId="0" fontId="151" fillId="43" borderId="0"/>
    <xf numFmtId="0" fontId="64" fillId="70" borderId="0"/>
    <xf numFmtId="0" fontId="64" fillId="70" borderId="0"/>
    <xf numFmtId="0" fontId="152" fillId="0" borderId="0"/>
    <xf numFmtId="37" fontId="153" fillId="0" borderId="0"/>
    <xf numFmtId="264" fontId="3" fillId="0" borderId="0"/>
    <xf numFmtId="0" fontId="154" fillId="22" borderId="0">
      <alignment horizontal="left" indent="1"/>
    </xf>
    <xf numFmtId="0" fontId="40" fillId="0" borderId="0"/>
    <xf numFmtId="265" fontId="29" fillId="0" borderId="0"/>
    <xf numFmtId="14" fontId="2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8" fontId="37" fillId="0" borderId="47" applyFont="0" applyFill="0" applyBorder="0" applyAlignment="0" applyProtection="0"/>
    <xf numFmtId="266" fontId="3" fillId="0" borderId="0" applyFont="0" applyFill="0" applyAlignment="0"/>
    <xf numFmtId="240" fontId="3" fillId="0" borderId="0" applyFont="0" applyFill="0" applyAlignment="0"/>
    <xf numFmtId="267" fontId="3" fillId="0" borderId="0" applyFont="0" applyFill="0" applyAlignment="0"/>
    <xf numFmtId="0" fontId="19" fillId="0" borderId="0"/>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19" fillId="0" borderId="0"/>
    <xf numFmtId="0" fontId="3" fillId="0" borderId="0"/>
    <xf numFmtId="0" fontId="3" fillId="0" borderId="0"/>
    <xf numFmtId="0" fontId="19" fillId="0" borderId="0"/>
    <xf numFmtId="0" fontId="3" fillId="0" borderId="0"/>
    <xf numFmtId="0" fontId="3" fillId="0" borderId="0"/>
    <xf numFmtId="0" fontId="19" fillId="0" borderId="0"/>
    <xf numFmtId="0" fontId="3" fillId="0" borderId="0"/>
    <xf numFmtId="0" fontId="3" fillId="0" borderId="0"/>
    <xf numFmtId="0" fontId="3" fillId="0" borderId="0"/>
    <xf numFmtId="4" fontId="58" fillId="5" borderId="41">
      <alignment horizontal="left" vertical="center" indent="2"/>
    </xf>
    <xf numFmtId="0" fontId="3" fillId="0" borderId="0"/>
    <xf numFmtId="0" fontId="3" fillId="0" borderId="0"/>
    <xf numFmtId="4" fontId="58" fillId="5" borderId="41">
      <alignment horizontal="left" vertical="center" indent="2"/>
    </xf>
    <xf numFmtId="0" fontId="3" fillId="0" borderId="0"/>
    <xf numFmtId="0" fontId="3" fillId="0" borderId="0"/>
    <xf numFmtId="4" fontId="58" fillId="5" borderId="41">
      <alignment horizontal="left" vertical="center" indent="2"/>
    </xf>
    <xf numFmtId="0" fontId="3" fillId="0" borderId="0"/>
    <xf numFmtId="4" fontId="58" fillId="5" borderId="41">
      <alignment horizontal="left" vertical="center" indent="2"/>
    </xf>
    <xf numFmtId="0" fontId="3" fillId="0" borderId="0"/>
    <xf numFmtId="4" fontId="58" fillId="5" borderId="41">
      <alignment horizontal="left" vertical="center" indent="2"/>
    </xf>
    <xf numFmtId="0" fontId="3" fillId="0" borderId="0"/>
    <xf numFmtId="4" fontId="58" fillId="5" borderId="41">
      <alignment horizontal="left" vertical="center" indent="2"/>
    </xf>
    <xf numFmtId="0" fontId="3" fillId="0" borderId="0"/>
    <xf numFmtId="0" fontId="3" fillId="0" borderId="0"/>
    <xf numFmtId="0" fontId="3" fillId="0" borderId="0"/>
    <xf numFmtId="0" fontId="19" fillId="0" borderId="0"/>
    <xf numFmtId="0" fontId="3" fillId="0" borderId="0"/>
    <xf numFmtId="0" fontId="3" fillId="0" borderId="0"/>
    <xf numFmtId="4" fontId="58" fillId="5" borderId="41">
      <alignment horizontal="left" vertical="center" indent="2"/>
    </xf>
    <xf numFmtId="0" fontId="3" fillId="0" borderId="0"/>
    <xf numFmtId="0" fontId="3" fillId="0" borderId="0"/>
    <xf numFmtId="225" fontId="73" fillId="0" borderId="0"/>
    <xf numFmtId="0" fontId="3" fillId="0" borderId="0"/>
    <xf numFmtId="0" fontId="3" fillId="0" borderId="0"/>
    <xf numFmtId="0" fontId="3" fillId="0" borderId="0"/>
    <xf numFmtId="0" fontId="3" fillId="0" borderId="0"/>
    <xf numFmtId="0" fontId="3" fillId="0" borderId="0"/>
    <xf numFmtId="4" fontId="58" fillId="5" borderId="41">
      <alignment horizontal="left" vertical="center" indent="2"/>
    </xf>
    <xf numFmtId="0" fontId="19" fillId="0" borderId="0"/>
    <xf numFmtId="0" fontId="19" fillId="0" borderId="0"/>
    <xf numFmtId="4" fontId="58" fillId="5" borderId="41">
      <alignment horizontal="left" vertical="center" indent="2"/>
    </xf>
    <xf numFmtId="0" fontId="19" fillId="0" borderId="0"/>
    <xf numFmtId="0" fontId="19" fillId="0" borderId="0"/>
    <xf numFmtId="4" fontId="58" fillId="5" borderId="41">
      <alignment horizontal="left" vertical="center" indent="2"/>
    </xf>
    <xf numFmtId="0" fontId="3" fillId="0" borderId="0"/>
    <xf numFmtId="0" fontId="3" fillId="0" borderId="0"/>
    <xf numFmtId="4" fontId="58" fillId="5" borderId="41">
      <alignment horizontal="left" vertical="center" indent="2"/>
    </xf>
    <xf numFmtId="0" fontId="19" fillId="0" borderId="0"/>
    <xf numFmtId="0" fontId="19" fillId="0" borderId="0"/>
    <xf numFmtId="4" fontId="58" fillId="5" borderId="41">
      <alignment horizontal="left" vertical="center" indent="2"/>
    </xf>
    <xf numFmtId="0" fontId="3" fillId="0" borderId="0"/>
    <xf numFmtId="0" fontId="3" fillId="0" borderId="0"/>
    <xf numFmtId="4" fontId="58" fillId="5" borderId="41">
      <alignment horizontal="left" vertical="center" indent="2"/>
    </xf>
    <xf numFmtId="0" fontId="3" fillId="0" borderId="0"/>
    <xf numFmtId="225" fontId="73" fillId="0" borderId="0"/>
    <xf numFmtId="0" fontId="3" fillId="0" borderId="0"/>
    <xf numFmtId="0" fontId="3" fillId="0" borderId="0"/>
    <xf numFmtId="0" fontId="3" fillId="0" borderId="0"/>
    <xf numFmtId="4" fontId="58" fillId="5" borderId="41">
      <alignment horizontal="left" vertical="center" indent="2"/>
    </xf>
    <xf numFmtId="0" fontId="3" fillId="0" borderId="0"/>
    <xf numFmtId="0" fontId="19" fillId="0" borderId="0"/>
    <xf numFmtId="0" fontId="3" fillId="0" borderId="0"/>
    <xf numFmtId="0" fontId="3" fillId="0" borderId="0"/>
    <xf numFmtId="0" fontId="3" fillId="0" borderId="0"/>
    <xf numFmtId="0" fontId="51" fillId="0" borderId="0"/>
    <xf numFmtId="225" fontId="3" fillId="0" borderId="0"/>
    <xf numFmtId="0" fontId="3" fillId="0" borderId="0"/>
    <xf numFmtId="0" fontId="3" fillId="0" borderId="0"/>
    <xf numFmtId="0" fontId="3" fillId="0" borderId="0"/>
    <xf numFmtId="0" fontId="3" fillId="0" borderId="0"/>
    <xf numFmtId="225" fontId="3"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3" fillId="0" borderId="0"/>
    <xf numFmtId="0" fontId="19" fillId="0" borderId="0"/>
    <xf numFmtId="0" fontId="19" fillId="0" borderId="0"/>
    <xf numFmtId="0" fontId="19" fillId="0" borderId="0"/>
    <xf numFmtId="0" fontId="19" fillId="0" borderId="0"/>
    <xf numFmtId="0" fontId="155" fillId="0" borderId="0"/>
    <xf numFmtId="0" fontId="19" fillId="0" borderId="0"/>
    <xf numFmtId="0" fontId="37" fillId="0" borderId="0"/>
    <xf numFmtId="0" fontId="19" fillId="0" borderId="0"/>
    <xf numFmtId="0" fontId="19" fillId="0" borderId="0"/>
    <xf numFmtId="0" fontId="19" fillId="0" borderId="0"/>
    <xf numFmtId="0" fontId="37" fillId="0" borderId="0"/>
    <xf numFmtId="0" fontId="19" fillId="0" borderId="0"/>
    <xf numFmtId="0" fontId="19" fillId="0" borderId="0"/>
    <xf numFmtId="0" fontId="37" fillId="0" borderId="0"/>
    <xf numFmtId="0" fontId="37" fillId="0" borderId="0"/>
    <xf numFmtId="0" fontId="19" fillId="0" borderId="0"/>
    <xf numFmtId="0" fontId="3" fillId="0" borderId="0">
      <alignment vertical="center"/>
    </xf>
    <xf numFmtId="0" fontId="3" fillId="0" borderId="0"/>
    <xf numFmtId="0" fontId="19" fillId="0" borderId="0"/>
    <xf numFmtId="0" fontId="19" fillId="0" borderId="0"/>
    <xf numFmtId="0" fontId="3" fillId="0" borderId="0" applyNumberFormat="0" applyFill="0" applyAlignment="0" applyProtection="0"/>
    <xf numFmtId="268" fontId="73" fillId="0" borderId="0" applyFont="0" applyFill="0" applyBorder="0" applyAlignment="0" applyProtection="0"/>
    <xf numFmtId="269" fontId="73" fillId="0" borderId="0" applyFont="0" applyFill="0" applyBorder="0" applyAlignment="0" applyProtection="0"/>
    <xf numFmtId="270" fontId="3" fillId="0" borderId="0" applyFont="0" applyFill="0" applyAlignment="0" applyProtection="0"/>
    <xf numFmtId="271" fontId="73" fillId="0" borderId="0" applyFont="0" applyFill="0" applyBorder="0" applyAlignment="0" applyProtection="0"/>
    <xf numFmtId="272" fontId="73" fillId="0" borderId="0" applyFont="0" applyFill="0" applyBorder="0" applyAlignment="0" applyProtection="0"/>
    <xf numFmtId="0" fontId="156" fillId="0" borderId="0"/>
    <xf numFmtId="0" fontId="16" fillId="22" borderId="19" applyNumberFormat="0" applyFont="0" applyFill="0">
      <alignment horizontal="center"/>
    </xf>
    <xf numFmtId="14" fontId="3" fillId="0" borderId="0">
      <alignment horizontal="center"/>
    </xf>
    <xf numFmtId="0" fontId="157" fillId="0" borderId="0"/>
    <xf numFmtId="0" fontId="158" fillId="0" borderId="0"/>
    <xf numFmtId="0" fontId="3" fillId="0" borderId="0">
      <alignment horizontal="left"/>
      <protection locked="0"/>
    </xf>
    <xf numFmtId="0" fontId="3" fillId="0" borderId="38">
      <protection locked="0"/>
    </xf>
    <xf numFmtId="0" fontId="3" fillId="0" borderId="1">
      <protection locked="0"/>
    </xf>
    <xf numFmtId="0" fontId="3" fillId="0" borderId="37">
      <protection locked="0"/>
    </xf>
    <xf numFmtId="0" fontId="3" fillId="0" borderId="2"/>
    <xf numFmtId="37" fontId="159" fillId="0" borderId="0" applyNumberFormat="0" applyFont="0" applyFill="0" applyBorder="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51" fillId="10" borderId="33"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3"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3"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3"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3" fillId="10" borderId="81" applyNumberFormat="0" applyFont="0" applyAlignment="0" applyProtection="0"/>
    <xf numFmtId="0" fontId="3" fillId="10" borderId="81" applyNumberFormat="0" applyFont="0" applyAlignment="0" applyProtection="0"/>
    <xf numFmtId="0" fontId="3" fillId="10" borderId="81" applyNumberFormat="0" applyFont="0" applyAlignment="0" applyProtection="0"/>
    <xf numFmtId="0" fontId="3" fillId="10" borderId="81" applyNumberFormat="0" applyFont="0" applyAlignment="0" applyProtection="0"/>
    <xf numFmtId="0" fontId="3" fillId="10" borderId="81" applyNumberFormat="0" applyFont="0" applyAlignment="0" applyProtection="0"/>
    <xf numFmtId="0" fontId="19" fillId="10" borderId="81" applyNumberFormat="0" applyFont="0" applyAlignment="0" applyProtection="0"/>
    <xf numFmtId="0" fontId="19" fillId="10" borderId="81" applyNumberFormat="0" applyFont="0" applyAlignment="0" applyProtection="0"/>
    <xf numFmtId="0" fontId="3" fillId="10" borderId="81" applyNumberFormat="0" applyFont="0" applyAlignment="0" applyProtection="0"/>
    <xf numFmtId="0" fontId="3" fillId="10" borderId="81" applyNumberFormat="0" applyFont="0" applyAlignment="0" applyProtection="0"/>
    <xf numFmtId="0" fontId="19" fillId="10" borderId="81" applyNumberFormat="0" applyFont="0" applyAlignment="0" applyProtection="0"/>
    <xf numFmtId="0" fontId="3" fillId="10" borderId="81" applyNumberFormat="0" applyFont="0" applyAlignment="0" applyProtection="0"/>
    <xf numFmtId="0" fontId="3" fillId="10" borderId="81" applyNumberFormat="0" applyFont="0" applyAlignment="0" applyProtection="0"/>
    <xf numFmtId="0" fontId="3" fillId="10" borderId="81" applyNumberFormat="0" applyFont="0" applyAlignment="0" applyProtection="0"/>
    <xf numFmtId="0" fontId="19" fillId="10" borderId="81" applyNumberFormat="0" applyFont="0" applyAlignment="0" applyProtection="0"/>
    <xf numFmtId="0" fontId="3" fillId="10" borderId="81" applyNumberFormat="0" applyFont="0" applyAlignment="0" applyProtection="0"/>
    <xf numFmtId="0" fontId="3" fillId="10" borderId="81" applyNumberFormat="0" applyFont="0" applyAlignment="0" applyProtection="0"/>
    <xf numFmtId="0" fontId="3" fillId="10" borderId="81" applyNumberFormat="0" applyFont="0" applyAlignment="0" applyProtection="0"/>
    <xf numFmtId="0" fontId="3" fillId="10" borderId="81" applyNumberFormat="0" applyFont="0" applyAlignment="0" applyProtection="0"/>
    <xf numFmtId="0" fontId="160" fillId="0" borderId="82"/>
    <xf numFmtId="273" fontId="37" fillId="0" borderId="0" applyFont="0" applyFill="0" applyBorder="0" applyAlignment="0" applyProtection="0"/>
    <xf numFmtId="37" fontId="3" fillId="0" borderId="0"/>
    <xf numFmtId="274" fontId="4" fillId="0" borderId="0" applyFill="0" applyBorder="0" applyAlignment="0" applyProtection="0"/>
    <xf numFmtId="0" fontId="3" fillId="0" borderId="0"/>
    <xf numFmtId="0" fontId="3" fillId="0" borderId="0"/>
    <xf numFmtId="37" fontId="3" fillId="0" borderId="1"/>
    <xf numFmtId="0" fontId="161" fillId="0" borderId="0"/>
    <xf numFmtId="275" fontId="37"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0" fontId="162" fillId="0" borderId="83">
      <alignment horizontal="center" vertical="top" wrapText="1"/>
      <protection locked="0"/>
    </xf>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34" fillId="58" borderId="30"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22"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22"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22"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22"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5" borderId="84" applyNumberFormat="0" applyAlignment="0" applyProtection="0"/>
    <xf numFmtId="0" fontId="163" fillId="22" borderId="84" applyNumberFormat="0" applyAlignment="0" applyProtection="0"/>
    <xf numFmtId="40" fontId="164" fillId="5" borderId="0">
      <alignment horizontal="right"/>
    </xf>
    <xf numFmtId="0" fontId="165" fillId="71" borderId="0">
      <alignment horizontal="center"/>
    </xf>
    <xf numFmtId="0" fontId="166" fillId="5" borderId="7"/>
    <xf numFmtId="0" fontId="167" fillId="5" borderId="0" applyBorder="0">
      <alignment horizontal="centerContinuous"/>
    </xf>
    <xf numFmtId="0" fontId="168" fillId="72" borderId="0" applyBorder="0">
      <alignment horizontal="centerContinuous"/>
    </xf>
    <xf numFmtId="3" fontId="16" fillId="15" borderId="47" applyNumberFormat="0" applyAlignment="0">
      <alignment horizontal="center"/>
      <protection locked="0"/>
    </xf>
    <xf numFmtId="0" fontId="169" fillId="0" borderId="0" applyFill="0" applyBorder="0" applyProtection="0">
      <alignment horizontal="left"/>
    </xf>
    <xf numFmtId="0" fontId="170" fillId="0" borderId="0" applyFill="0" applyBorder="0" applyProtection="0">
      <alignment horizontal="left"/>
    </xf>
    <xf numFmtId="1" fontId="171" fillId="0" borderId="0" applyProtection="0">
      <alignment horizontal="right" vertical="center"/>
    </xf>
    <xf numFmtId="0" fontId="172" fillId="5" borderId="0"/>
    <xf numFmtId="0" fontId="3" fillId="0" borderId="0" applyFont="0" applyFill="0" applyAlignment="0" applyProtection="0"/>
    <xf numFmtId="0" fontId="3" fillId="0" borderId="0" applyFont="0" applyFill="0" applyAlignment="0" applyProtection="0"/>
    <xf numFmtId="14" fontId="36" fillId="0" borderId="0">
      <alignment horizontal="center" wrapText="1"/>
      <protection locked="0"/>
    </xf>
    <xf numFmtId="209" fontId="74" fillId="0" borderId="0" applyFont="0" applyFill="0" applyBorder="0" applyAlignment="0" applyProtection="0"/>
    <xf numFmtId="276" fontId="3" fillId="0" borderId="0" applyFont="0" applyFill="0" applyAlignment="0"/>
    <xf numFmtId="277" fontId="3" fillId="0" borderId="0" applyFont="0" applyFill="0" applyBorder="0" applyAlignment="0" applyProtection="0"/>
    <xf numFmtId="278" fontId="18" fillId="0" borderId="0" applyFont="0" applyFill="0" applyBorder="0" applyAlignment="0" applyProtection="0"/>
    <xf numFmtId="279" fontId="3" fillId="0" borderId="0" applyFont="0" applyFill="0" applyAlignment="0"/>
    <xf numFmtId="10" fontId="3" fillId="0" borderId="0" applyFont="0" applyFill="0" applyBorder="0" applyAlignment="0" applyProtection="0"/>
    <xf numFmtId="3" fontId="88" fillId="0" borderId="0"/>
    <xf numFmtId="280" fontId="42" fillId="0" borderId="0">
      <protection hidden="1"/>
    </xf>
    <xf numFmtId="3" fontId="88"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6" fillId="0" borderId="0" applyFont="0" applyFill="0" applyBorder="0" applyProtection="0">
      <alignment horizontal="right"/>
    </xf>
    <xf numFmtId="9" fontId="3" fillId="0" borderId="0"/>
    <xf numFmtId="10" fontId="3" fillId="0" borderId="0"/>
    <xf numFmtId="10" fontId="37" fillId="0" borderId="0"/>
    <xf numFmtId="0" fontId="173" fillId="7" borderId="58">
      <alignment horizontal="center" vertical="center"/>
    </xf>
    <xf numFmtId="281" fontId="37" fillId="0" borderId="0" applyFont="0" applyFill="0" applyBorder="0" applyAlignment="0" applyProtection="0"/>
    <xf numFmtId="0" fontId="3" fillId="0" borderId="0">
      <protection locked="0"/>
    </xf>
    <xf numFmtId="0" fontId="174" fillId="0" borderId="0">
      <protection locked="0"/>
    </xf>
    <xf numFmtId="0" fontId="3" fillId="0" borderId="0">
      <protection locked="0"/>
    </xf>
    <xf numFmtId="0" fontId="16" fillId="0" borderId="0">
      <protection locked="0"/>
    </xf>
    <xf numFmtId="0" fontId="3" fillId="0" borderId="0"/>
    <xf numFmtId="282" fontId="3" fillId="0" borderId="0" applyFont="0" applyFill="0" applyBorder="0" applyAlignment="0" applyProtection="0"/>
    <xf numFmtId="243" fontId="3" fillId="0" borderId="0" applyFill="0" applyBorder="0" applyAlignment="0"/>
    <xf numFmtId="223" fontId="18" fillId="0" borderId="0" applyFill="0" applyBorder="0" applyAlignment="0"/>
    <xf numFmtId="218" fontId="3" fillId="0" borderId="0" applyFill="0" applyBorder="0" applyAlignment="0"/>
    <xf numFmtId="219" fontId="18" fillId="0" borderId="0" applyFill="0" applyBorder="0" applyAlignment="0"/>
    <xf numFmtId="177" fontId="3" fillId="0" borderId="0" applyFill="0" applyBorder="0" applyAlignment="0"/>
    <xf numFmtId="223" fontId="18" fillId="0" borderId="0" applyFill="0" applyBorder="0" applyAlignment="0"/>
    <xf numFmtId="0" fontId="3" fillId="0" borderId="0" applyFill="0" applyBorder="0" applyAlignment="0"/>
    <xf numFmtId="224" fontId="18" fillId="0" borderId="0" applyFill="0" applyBorder="0" applyAlignment="0"/>
    <xf numFmtId="218" fontId="3" fillId="0" borderId="0" applyFill="0" applyBorder="0" applyAlignment="0"/>
    <xf numFmtId="219" fontId="18" fillId="0" borderId="0" applyFill="0" applyBorder="0" applyAlignment="0"/>
    <xf numFmtId="0" fontId="175" fillId="0" borderId="0" applyNumberFormat="0" applyFill="0" applyBorder="0" applyAlignment="0" applyProtection="0"/>
    <xf numFmtId="5" fontId="176" fillId="0" borderId="0"/>
    <xf numFmtId="216" fontId="177" fillId="0" borderId="0"/>
    <xf numFmtId="0" fontId="178" fillId="47" borderId="0">
      <alignment horizontal="left" indent="1"/>
    </xf>
    <xf numFmtId="0" fontId="178" fillId="47" borderId="0">
      <alignment horizontal="left" indent="1"/>
    </xf>
    <xf numFmtId="0" fontId="178" fillId="47" borderId="0">
      <alignment horizontal="left" indent="1"/>
    </xf>
    <xf numFmtId="0" fontId="178" fillId="47" borderId="0">
      <alignment horizontal="left" indent="1"/>
    </xf>
    <xf numFmtId="0" fontId="178" fillId="47" borderId="0">
      <alignment horizontal="left" indent="1"/>
    </xf>
    <xf numFmtId="0" fontId="178" fillId="47" borderId="0">
      <alignment horizontal="left" indent="1"/>
    </xf>
    <xf numFmtId="0" fontId="178" fillId="47" borderId="0">
      <alignment horizontal="left" indent="1"/>
    </xf>
    <xf numFmtId="0" fontId="178" fillId="47" borderId="0">
      <alignment horizontal="left" indent="1"/>
    </xf>
    <xf numFmtId="0" fontId="178" fillId="47" borderId="0">
      <alignment horizontal="left" indent="1"/>
    </xf>
    <xf numFmtId="0" fontId="178" fillId="47" borderId="0">
      <alignment horizontal="left" indent="1"/>
    </xf>
    <xf numFmtId="0" fontId="178" fillId="47" borderId="0">
      <alignment horizontal="left" indent="1"/>
    </xf>
    <xf numFmtId="0" fontId="178" fillId="47" borderId="0">
      <alignment horizontal="left" indent="1"/>
    </xf>
    <xf numFmtId="9" fontId="179" fillId="0" borderId="60"/>
    <xf numFmtId="9" fontId="179" fillId="0" borderId="60"/>
    <xf numFmtId="3" fontId="102" fillId="0" borderId="0">
      <protection locked="0"/>
    </xf>
    <xf numFmtId="0" fontId="50" fillId="0" borderId="0" applyNumberFormat="0" applyFont="0" applyFill="0" applyBorder="0" applyAlignment="0" applyProtection="0">
      <alignment horizontal="left"/>
    </xf>
    <xf numFmtId="15" fontId="50" fillId="0" borderId="0" applyFont="0" applyFill="0" applyBorder="0" applyAlignment="0" applyProtection="0"/>
    <xf numFmtId="4" fontId="50" fillId="0" borderId="0" applyFont="0" applyFill="0" applyBorder="0" applyAlignment="0" applyProtection="0"/>
    <xf numFmtId="0" fontId="71" fillId="0" borderId="36">
      <alignment horizontal="center"/>
    </xf>
    <xf numFmtId="3" fontId="50" fillId="0" borderId="0" applyFont="0" applyFill="0" applyBorder="0" applyAlignment="0" applyProtection="0"/>
    <xf numFmtId="0" fontId="50" fillId="73" borderId="0" applyNumberFormat="0" applyFont="0" applyBorder="0" applyAlignment="0" applyProtection="0"/>
    <xf numFmtId="252" fontId="180" fillId="0" borderId="0" applyNumberFormat="0" applyFill="0" applyBorder="0" applyAlignment="0" applyProtection="0">
      <alignment horizontal="left"/>
    </xf>
    <xf numFmtId="0" fontId="28" fillId="0" borderId="39" applyNumberFormat="0" applyFill="0" applyBorder="0" applyAlignment="0" applyProtection="0">
      <alignment horizontal="center"/>
    </xf>
    <xf numFmtId="3" fontId="181" fillId="22" borderId="0"/>
    <xf numFmtId="0" fontId="179" fillId="22" borderId="0"/>
    <xf numFmtId="0" fontId="179" fillId="22" borderId="0"/>
    <xf numFmtId="0" fontId="179" fillId="22" borderId="0"/>
    <xf numFmtId="0" fontId="179" fillId="22" borderId="0"/>
    <xf numFmtId="0" fontId="179" fillId="22" borderId="0"/>
    <xf numFmtId="0" fontId="179" fillId="22" borderId="0"/>
    <xf numFmtId="0" fontId="179" fillId="22" borderId="0"/>
    <xf numFmtId="0" fontId="179" fillId="22" borderId="0"/>
    <xf numFmtId="0" fontId="179" fillId="22" borderId="0"/>
    <xf numFmtId="0" fontId="179" fillId="22" borderId="0"/>
    <xf numFmtId="0" fontId="179" fillId="22" borderId="0"/>
    <xf numFmtId="0" fontId="179" fillId="22" borderId="0"/>
    <xf numFmtId="4" fontId="181" fillId="22" borderId="0"/>
    <xf numFmtId="4" fontId="181" fillId="22" borderId="0"/>
    <xf numFmtId="4" fontId="181" fillId="22" borderId="0"/>
    <xf numFmtId="4" fontId="181" fillId="22" borderId="0"/>
    <xf numFmtId="4" fontId="181" fillId="22" borderId="0"/>
    <xf numFmtId="4" fontId="181" fillId="22" borderId="0"/>
    <xf numFmtId="4" fontId="181" fillId="22" borderId="0"/>
    <xf numFmtId="4" fontId="181" fillId="22" borderId="0"/>
    <xf numFmtId="4" fontId="181" fillId="22" borderId="0"/>
    <xf numFmtId="4" fontId="181" fillId="22" borderId="0"/>
    <xf numFmtId="4" fontId="181" fillId="22" borderId="0"/>
    <xf numFmtId="4" fontId="181" fillId="22" borderId="0"/>
    <xf numFmtId="3" fontId="181" fillId="22" borderId="0"/>
    <xf numFmtId="3" fontId="181" fillId="22" borderId="0"/>
    <xf numFmtId="3" fontId="181" fillId="22" borderId="0"/>
    <xf numFmtId="3" fontId="181" fillId="22" borderId="0"/>
    <xf numFmtId="3" fontId="181" fillId="22" borderId="0"/>
    <xf numFmtId="3" fontId="181" fillId="22" borderId="0"/>
    <xf numFmtId="3" fontId="181" fillId="22" borderId="0"/>
    <xf numFmtId="3" fontId="181" fillId="22" borderId="0"/>
    <xf numFmtId="3" fontId="181" fillId="22" borderId="0"/>
    <xf numFmtId="3" fontId="181" fillId="22" borderId="0"/>
    <xf numFmtId="3" fontId="181" fillId="22" borderId="0"/>
    <xf numFmtId="3" fontId="3" fillId="22" borderId="0"/>
    <xf numFmtId="0" fontId="182" fillId="74" borderId="0" applyNumberFormat="0" applyFont="0" applyBorder="0" applyAlignment="0">
      <alignment horizontal="center"/>
    </xf>
    <xf numFmtId="41" fontId="143" fillId="7" borderId="0">
      <alignment horizontal="center"/>
    </xf>
    <xf numFmtId="49" fontId="183" fillId="5" borderId="0">
      <alignment horizontal="center"/>
    </xf>
    <xf numFmtId="283" fontId="184" fillId="0" borderId="0" applyNumberFormat="0" applyFill="0" applyBorder="0" applyAlignment="0" applyProtection="0">
      <alignment horizontal="left"/>
    </xf>
    <xf numFmtId="283" fontId="185" fillId="0" borderId="0" applyNumberFormat="0" applyFill="0" applyBorder="0" applyAlignment="0" applyProtection="0">
      <alignment horizontal="left"/>
    </xf>
    <xf numFmtId="0" fontId="186" fillId="5" borderId="0" applyFont="0" applyFill="0" applyAlignment="0"/>
    <xf numFmtId="0" fontId="186" fillId="5" borderId="0" applyFont="0" applyFill="0" applyAlignment="0"/>
    <xf numFmtId="0" fontId="186" fillId="5" borderId="0" applyFont="0" applyFill="0" applyAlignment="0"/>
    <xf numFmtId="0" fontId="186" fillId="5" borderId="0" applyFont="0" applyFill="0" applyAlignment="0"/>
    <xf numFmtId="0" fontId="186" fillId="5" borderId="0" applyFont="0" applyFill="0" applyAlignment="0"/>
    <xf numFmtId="0" fontId="186" fillId="5" borderId="0" applyFont="0" applyFill="0" applyAlignment="0"/>
    <xf numFmtId="0" fontId="186" fillId="5" borderId="0" applyFont="0" applyFill="0" applyAlignment="0"/>
    <xf numFmtId="0" fontId="186" fillId="5" borderId="0" applyFont="0" applyFill="0" applyAlignment="0"/>
    <xf numFmtId="0" fontId="186" fillId="5" borderId="0" applyFont="0" applyFill="0" applyAlignment="0"/>
    <xf numFmtId="0" fontId="186" fillId="5" borderId="0" applyFont="0" applyFill="0" applyAlignment="0"/>
    <xf numFmtId="0" fontId="186" fillId="5" borderId="0" applyFont="0" applyFill="0" applyAlignment="0"/>
    <xf numFmtId="0" fontId="186" fillId="5" borderId="0" applyFont="0" applyFill="0" applyAlignment="0"/>
    <xf numFmtId="37" fontId="16" fillId="47" borderId="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41" fontId="82" fillId="61" borderId="0">
      <alignment horizontal="center"/>
    </xf>
    <xf numFmtId="41" fontId="82" fillId="61" borderId="0">
      <alignment horizontal="centerContinuous"/>
    </xf>
    <xf numFmtId="41" fontId="187" fillId="5" borderId="0">
      <alignment horizontal="left"/>
    </xf>
    <xf numFmtId="49" fontId="187" fillId="5" borderId="0">
      <alignment horizontal="center"/>
    </xf>
    <xf numFmtId="41" fontId="64" fillId="61" borderId="0">
      <alignment horizontal="left"/>
    </xf>
    <xf numFmtId="49" fontId="187" fillId="5" borderId="0">
      <alignment horizontal="left"/>
    </xf>
    <xf numFmtId="41" fontId="64" fillId="61" borderId="0">
      <alignment horizontal="centerContinuous"/>
    </xf>
    <xf numFmtId="41" fontId="64" fillId="61" borderId="0">
      <alignment horizontal="right"/>
    </xf>
    <xf numFmtId="49" fontId="143" fillId="5" borderId="0">
      <alignment horizontal="left"/>
    </xf>
    <xf numFmtId="216" fontId="3" fillId="0" borderId="0"/>
    <xf numFmtId="41" fontId="82" fillId="61" borderId="0">
      <alignment horizontal="right"/>
    </xf>
    <xf numFmtId="0" fontId="81" fillId="0" borderId="0" applyNumberFormat="0" applyFill="0" applyBorder="0" applyAlignment="0" applyProtection="0">
      <alignment vertical="top"/>
    </xf>
    <xf numFmtId="0" fontId="188" fillId="22" borderId="52" applyNumberFormat="0" applyAlignment="0">
      <protection locked="0"/>
    </xf>
    <xf numFmtId="0" fontId="189" fillId="0" borderId="85">
      <alignment vertical="center"/>
    </xf>
    <xf numFmtId="41" fontId="187" fillId="19" borderId="0">
      <alignment horizontal="center"/>
    </xf>
    <xf numFmtId="41" fontId="39" fillId="19" borderId="0">
      <alignment horizontal="center"/>
    </xf>
    <xf numFmtId="0" fontId="190" fillId="75" borderId="0"/>
    <xf numFmtId="0" fontId="191" fillId="57" borderId="0" applyNumberFormat="0" applyBorder="0" applyAlignment="0" applyProtection="0"/>
    <xf numFmtId="0" fontId="29" fillId="70" borderId="0" applyNumberFormat="0" applyFont="0" applyBorder="0" applyAlignment="0" applyProtection="0"/>
    <xf numFmtId="0" fontId="182" fillId="1" borderId="19" applyNumberFormat="0" applyFont="0" applyAlignment="0">
      <alignment horizontal="center"/>
    </xf>
    <xf numFmtId="1" fontId="3" fillId="0" borderId="0"/>
    <xf numFmtId="0" fontId="192" fillId="0" borderId="86">
      <alignment horizontal="center" vertical="center"/>
    </xf>
    <xf numFmtId="213" fontId="24" fillId="64" borderId="0">
      <alignment horizontal="right"/>
    </xf>
    <xf numFmtId="174" fontId="72" fillId="0" borderId="0" applyFill="0" applyBorder="0" applyAlignment="0" applyProtection="0"/>
    <xf numFmtId="0" fontId="91" fillId="63" borderId="0">
      <alignment horizontal="right" vertical="center"/>
    </xf>
    <xf numFmtId="0" fontId="92" fillId="0" borderId="0" applyNumberFormat="0" applyFill="0" applyBorder="0" applyAlignment="0">
      <alignment horizontal="center"/>
    </xf>
    <xf numFmtId="0" fontId="193" fillId="0" borderId="0"/>
    <xf numFmtId="171" fontId="4" fillId="0" borderId="0"/>
    <xf numFmtId="0" fontId="194" fillId="0" borderId="87" applyProtection="0">
      <alignment horizontal="centerContinuous"/>
    </xf>
    <xf numFmtId="0" fontId="3" fillId="0" borderId="0"/>
    <xf numFmtId="0" fontId="3" fillId="0" borderId="0"/>
    <xf numFmtId="0" fontId="3" fillId="0" borderId="0">
      <alignment horizontal="left" wrapText="1"/>
    </xf>
    <xf numFmtId="0" fontId="3" fillId="0" borderId="0">
      <alignment horizontal="left" wrapText="1"/>
    </xf>
    <xf numFmtId="37" fontId="37" fillId="0" borderId="88" applyBorder="0"/>
    <xf numFmtId="37" fontId="37" fillId="0" borderId="88" applyBorder="0"/>
    <xf numFmtId="37" fontId="94" fillId="0" borderId="88" applyBorder="0"/>
    <xf numFmtId="37" fontId="3" fillId="0" borderId="88" applyBorder="0"/>
    <xf numFmtId="37" fontId="78" fillId="0" borderId="88" applyBorder="0"/>
    <xf numFmtId="37" fontId="195" fillId="71" borderId="89" applyBorder="0">
      <alignment vertical="center"/>
    </xf>
    <xf numFmtId="0" fontId="196" fillId="0" borderId="0"/>
    <xf numFmtId="0" fontId="16" fillId="0" borderId="0"/>
    <xf numFmtId="40" fontId="197" fillId="0" borderId="0" applyBorder="0">
      <alignment horizontal="right"/>
    </xf>
    <xf numFmtId="40" fontId="198" fillId="0" borderId="0" applyBorder="0">
      <alignment horizontal="right"/>
    </xf>
    <xf numFmtId="0" fontId="16" fillId="0" borderId="0" applyNumberFormat="0" applyFont="0"/>
    <xf numFmtId="0" fontId="130" fillId="0" borderId="0"/>
    <xf numFmtId="0" fontId="199" fillId="0" borderId="0"/>
    <xf numFmtId="0" fontId="15" fillId="0" borderId="0" applyFill="0" applyBorder="0" applyProtection="0">
      <alignment horizontal="center" vertical="center"/>
    </xf>
    <xf numFmtId="0" fontId="200" fillId="0" borderId="0" applyBorder="0" applyProtection="0">
      <alignment vertical="center"/>
    </xf>
    <xf numFmtId="0" fontId="3" fillId="0" borderId="2" applyBorder="0" applyProtection="0">
      <alignment horizontal="right" vertical="center"/>
    </xf>
    <xf numFmtId="0" fontId="201" fillId="76" borderId="0" applyBorder="0" applyProtection="0">
      <alignment horizontal="centerContinuous" vertical="center"/>
    </xf>
    <xf numFmtId="0" fontId="201" fillId="56" borderId="2" applyBorder="0" applyProtection="0">
      <alignment horizontal="centerContinuous" vertical="center"/>
    </xf>
    <xf numFmtId="0" fontId="202" fillId="0" borderId="0"/>
    <xf numFmtId="0" fontId="15" fillId="0" borderId="0" applyFill="0" applyBorder="0" applyProtection="0"/>
    <xf numFmtId="0" fontId="157" fillId="0" borderId="0"/>
    <xf numFmtId="0" fontId="16" fillId="0" borderId="0" applyFill="0" applyBorder="0" applyProtection="0">
      <alignment horizontal="left"/>
    </xf>
    <xf numFmtId="0" fontId="38" fillId="0" borderId="0" applyFill="0" applyBorder="0" applyProtection="0">
      <alignment horizontal="left" vertical="top"/>
    </xf>
    <xf numFmtId="0" fontId="28" fillId="0" borderId="0">
      <alignment horizontal="centerContinuous"/>
    </xf>
    <xf numFmtId="2" fontId="88" fillId="0" borderId="0"/>
    <xf numFmtId="0" fontId="3" fillId="0" borderId="0" applyNumberFormat="0" applyFont="0" applyAlignment="0" applyProtection="0"/>
    <xf numFmtId="0" fontId="3" fillId="0" borderId="0"/>
    <xf numFmtId="284" fontId="3" fillId="0" borderId="47" applyFont="0" applyFill="0" applyBorder="0" applyAlignment="0" applyProtection="0">
      <protection locked="0" hidden="1"/>
    </xf>
    <xf numFmtId="0" fontId="70" fillId="0" borderId="76">
      <alignment horizontal="left" vertical="top" wrapText="1"/>
    </xf>
    <xf numFmtId="0" fontId="203" fillId="47" borderId="0">
      <alignment horizontal="left" vertical="center" indent="1"/>
    </xf>
    <xf numFmtId="0" fontId="204" fillId="0" borderId="0"/>
    <xf numFmtId="0" fontId="203" fillId="47" borderId="0">
      <alignment horizontal="left" vertical="center" indent="1"/>
    </xf>
    <xf numFmtId="0" fontId="203" fillId="47" borderId="0">
      <alignment horizontal="left" vertical="center" indent="1"/>
    </xf>
    <xf numFmtId="0" fontId="203" fillId="47" borderId="0">
      <alignment horizontal="left" vertical="center" indent="1"/>
    </xf>
    <xf numFmtId="0" fontId="203" fillId="47" borderId="0">
      <alignment horizontal="left" vertical="center" indent="1"/>
    </xf>
    <xf numFmtId="0" fontId="203" fillId="47" borderId="0">
      <alignment horizontal="left" vertical="center" indent="1"/>
    </xf>
    <xf numFmtId="0" fontId="203" fillId="47" borderId="0">
      <alignment horizontal="left" vertical="center" indent="1"/>
    </xf>
    <xf numFmtId="0" fontId="203" fillId="47" borderId="0">
      <alignment horizontal="left" vertical="center" indent="1"/>
    </xf>
    <xf numFmtId="0" fontId="203" fillId="47" borderId="0">
      <alignment horizontal="left" vertical="center" indent="1"/>
    </xf>
    <xf numFmtId="0" fontId="203" fillId="47" borderId="0">
      <alignment horizontal="left" vertical="center" indent="1"/>
    </xf>
    <xf numFmtId="0" fontId="203" fillId="47" borderId="0">
      <alignment horizontal="left" vertical="center" indent="1"/>
    </xf>
    <xf numFmtId="0" fontId="203" fillId="47" borderId="0">
      <alignment horizontal="left" vertical="center" indent="1"/>
    </xf>
    <xf numFmtId="0" fontId="205" fillId="0" borderId="0"/>
    <xf numFmtId="49" fontId="73" fillId="0" borderId="0" applyFill="0" applyBorder="0" applyAlignment="0"/>
    <xf numFmtId="243" fontId="50" fillId="0" borderId="0" applyFill="0" applyBorder="0" applyAlignment="0"/>
    <xf numFmtId="285" fontId="18" fillId="0" borderId="0" applyFill="0" applyBorder="0" applyAlignment="0"/>
    <xf numFmtId="286" fontId="3" fillId="0" borderId="0" applyFill="0" applyBorder="0" applyAlignment="0"/>
    <xf numFmtId="287" fontId="18" fillId="0" borderId="0" applyFill="0" applyBorder="0" applyAlignment="0"/>
    <xf numFmtId="0" fontId="94" fillId="64" borderId="0"/>
    <xf numFmtId="0" fontId="37" fillId="64" borderId="0">
      <alignment horizontal="left"/>
    </xf>
    <xf numFmtId="0" fontId="37" fillId="64" borderId="0">
      <alignment horizontal="left" indent="1"/>
    </xf>
    <xf numFmtId="0" fontId="37" fillId="64" borderId="0">
      <alignment horizontal="left" vertical="center" indent="2"/>
    </xf>
    <xf numFmtId="0" fontId="14" fillId="0" borderId="0">
      <alignment horizontal="centerContinuous" wrapText="1"/>
    </xf>
    <xf numFmtId="0" fontId="96" fillId="0" borderId="0" applyNumberFormat="0" applyFont="0" applyFill="0" applyBorder="0" applyProtection="0">
      <alignment wrapText="1"/>
    </xf>
    <xf numFmtId="0" fontId="83" fillId="0" borderId="0">
      <alignment vertical="top"/>
    </xf>
    <xf numFmtId="0" fontId="206" fillId="0" borderId="0"/>
    <xf numFmtId="0" fontId="187" fillId="0" borderId="0">
      <alignment vertical="top"/>
    </xf>
    <xf numFmtId="288" fontId="207" fillId="0" borderId="0" applyFill="0" applyBorder="0" applyAlignment="0" applyProtection="0">
      <alignment horizontal="right"/>
    </xf>
    <xf numFmtId="289" fontId="3" fillId="0" borderId="0" applyFont="0" applyFill="0" applyBorder="0" applyAlignment="0" applyProtection="0"/>
    <xf numFmtId="0" fontId="29" fillId="0" borderId="0" applyNumberFormat="0" applyFill="0" applyBorder="0" applyAlignment="0" applyProtection="0"/>
    <xf numFmtId="0" fontId="42"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10"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11"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11"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11"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08" fillId="0" borderId="0" applyNumberFormat="0" applyFill="0" applyBorder="0" applyAlignment="0" applyProtection="0"/>
    <xf numFmtId="0" fontId="211"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9" fillId="64" borderId="0">
      <alignment horizontal="left" vertical="center" indent="1"/>
    </xf>
    <xf numFmtId="0" fontId="212" fillId="0" borderId="0">
      <alignment vertical="top"/>
    </xf>
    <xf numFmtId="0" fontId="70" fillId="19" borderId="76">
      <alignment horizontal="center" wrapText="1"/>
    </xf>
    <xf numFmtId="0" fontId="70" fillId="19" borderId="76">
      <alignment horizontal="left" vertical="top" wrapText="1"/>
    </xf>
    <xf numFmtId="0" fontId="70" fillId="10" borderId="86">
      <alignment horizontal="left" vertical="center" wrapText="1" indent="1"/>
    </xf>
    <xf numFmtId="0" fontId="213" fillId="0" borderId="0">
      <alignment horizontal="right"/>
    </xf>
    <xf numFmtId="0" fontId="25" fillId="0" borderId="0" applyNumberFormat="0" applyBorder="0" applyAlignment="0"/>
    <xf numFmtId="290" fontId="3" fillId="0" borderId="1" applyNumberFormat="0" applyFont="0" applyFill="0" applyAlignment="0" applyProtection="0"/>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70" fillId="10" borderId="76">
      <alignment horizontal="center" vertical="center" wrapText="1"/>
    </xf>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14" fillId="0" borderId="34"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1"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1"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1"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0" fontId="20" fillId="0" borderId="90" applyNumberFormat="0" applyFill="0" applyAlignment="0" applyProtection="0"/>
    <xf numFmtId="0" fontId="20" fillId="0" borderId="91"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20" fillId="0" borderId="90" applyNumberFormat="0" applyFill="0" applyAlignment="0" applyProtection="0"/>
    <xf numFmtId="0" fontId="18" fillId="0" borderId="35" applyNumberFormat="0" applyFont="0" applyFill="0" applyAlignment="0" applyProtection="0"/>
    <xf numFmtId="15" fontId="215" fillId="19" borderId="92">
      <alignment horizontal="center" vertical="center"/>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70" fillId="7" borderId="76">
      <alignment horizontal="center" vertical="center" wrapText="1"/>
    </xf>
    <xf numFmtId="0" fontId="216" fillId="0" borderId="0">
      <alignment horizontal="centerContinuous"/>
    </xf>
    <xf numFmtId="0" fontId="3" fillId="0" borderId="2"/>
    <xf numFmtId="37" fontId="37" fillId="7" borderId="0" applyNumberFormat="0" applyBorder="0" applyAlignment="0" applyProtection="0"/>
    <xf numFmtId="37" fontId="37" fillId="0" borderId="0"/>
    <xf numFmtId="37" fontId="217" fillId="7" borderId="0" applyNumberFormat="0" applyBorder="0" applyAlignment="0" applyProtection="0"/>
    <xf numFmtId="3" fontId="39" fillId="0" borderId="75" applyProtection="0"/>
    <xf numFmtId="41" fontId="218" fillId="5" borderId="0">
      <alignment horizontal="center"/>
    </xf>
    <xf numFmtId="0" fontId="74" fillId="0" borderId="93"/>
    <xf numFmtId="283" fontId="37" fillId="0" borderId="0">
      <alignment horizontal="center"/>
    </xf>
    <xf numFmtId="254" fontId="37" fillId="0" borderId="78">
      <alignment horizontal="center"/>
    </xf>
    <xf numFmtId="37" fontId="37" fillId="0" borderId="78">
      <alignment horizontal="right"/>
    </xf>
    <xf numFmtId="9" fontId="58" fillId="0" borderId="78">
      <alignment horizontal="right"/>
    </xf>
    <xf numFmtId="37" fontId="58" fillId="22" borderId="78">
      <alignment horizontal="right"/>
    </xf>
    <xf numFmtId="37" fontId="58" fillId="22" borderId="78">
      <alignment horizontal="right"/>
    </xf>
    <xf numFmtId="37" fontId="58" fillId="22" borderId="78">
      <alignment horizontal="right"/>
    </xf>
    <xf numFmtId="37" fontId="58" fillId="22" borderId="78">
      <alignment horizontal="right"/>
    </xf>
    <xf numFmtId="37" fontId="58" fillId="22" borderId="78">
      <alignment horizontal="right"/>
    </xf>
    <xf numFmtId="37" fontId="58" fillId="22" borderId="78">
      <alignment horizontal="right"/>
    </xf>
    <xf numFmtId="37" fontId="58" fillId="22" borderId="78">
      <alignment horizontal="right"/>
    </xf>
    <xf numFmtId="37" fontId="58" fillId="22" borderId="78">
      <alignment horizontal="right"/>
    </xf>
    <xf numFmtId="37" fontId="58" fillId="22" borderId="78">
      <alignment horizontal="right"/>
    </xf>
    <xf numFmtId="37" fontId="58" fillId="22" borderId="78">
      <alignment horizontal="right"/>
    </xf>
    <xf numFmtId="37" fontId="58" fillId="22" borderId="78">
      <alignment horizontal="right"/>
    </xf>
    <xf numFmtId="37" fontId="58" fillId="22" borderId="78">
      <alignment horizontal="right"/>
    </xf>
    <xf numFmtId="166" fontId="37" fillId="22" borderId="78">
      <alignment horizontal="right"/>
    </xf>
    <xf numFmtId="166" fontId="37" fillId="22" borderId="78">
      <alignment horizontal="right"/>
    </xf>
    <xf numFmtId="166" fontId="37" fillId="22" borderId="78">
      <alignment horizontal="right"/>
    </xf>
    <xf numFmtId="166" fontId="37" fillId="22" borderId="78">
      <alignment horizontal="right"/>
    </xf>
    <xf numFmtId="166" fontId="37" fillId="22" borderId="78">
      <alignment horizontal="right"/>
    </xf>
    <xf numFmtId="166" fontId="37" fillId="22" borderId="78">
      <alignment horizontal="right"/>
    </xf>
    <xf numFmtId="166" fontId="37" fillId="22" borderId="78">
      <alignment horizontal="right"/>
    </xf>
    <xf numFmtId="166" fontId="37" fillId="22" borderId="78">
      <alignment horizontal="right"/>
    </xf>
    <xf numFmtId="166" fontId="37" fillId="22" borderId="78">
      <alignment horizontal="right"/>
    </xf>
    <xf numFmtId="166" fontId="37" fillId="22" borderId="78">
      <alignment horizontal="right"/>
    </xf>
    <xf numFmtId="166" fontId="37" fillId="22" borderId="78">
      <alignment horizontal="right"/>
    </xf>
    <xf numFmtId="166" fontId="37" fillId="22" borderId="78">
      <alignment horizontal="right"/>
    </xf>
    <xf numFmtId="41" fontId="219" fillId="0" borderId="0" applyNumberFormat="0" applyAlignment="0">
      <alignment horizontal="right"/>
    </xf>
    <xf numFmtId="37" fontId="94" fillId="22" borderId="78">
      <alignment horizontal="right"/>
    </xf>
    <xf numFmtId="37" fontId="220" fillId="22" borderId="78">
      <alignment horizontal="right"/>
    </xf>
    <xf numFmtId="37" fontId="37" fillId="22" borderId="78">
      <alignment horizontal="right"/>
    </xf>
    <xf numFmtId="9" fontId="58" fillId="22" borderId="78">
      <alignment horizontal="right"/>
    </xf>
    <xf numFmtId="0" fontId="3" fillId="0" borderId="0" applyFont="0" applyFill="0" applyAlignment="0" applyProtection="0"/>
    <xf numFmtId="0" fontId="3" fillId="0" borderId="0" applyFont="0" applyFill="0" applyAlignment="0" applyProtection="0"/>
    <xf numFmtId="0" fontId="221" fillId="0" borderId="0">
      <protection hidden="1"/>
    </xf>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3"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37" fontId="37" fillId="0" borderId="0" applyNumberFormat="0" applyFont="0" applyFill="0" applyBorder="0" applyAlignment="0" applyProtection="0"/>
    <xf numFmtId="10" fontId="3" fillId="26" borderId="47" applyNumberFormat="0" applyFont="0" applyBorder="0" applyAlignment="0" applyProtection="0">
      <protection locked="0"/>
    </xf>
    <xf numFmtId="199" fontId="14" fillId="0" borderId="0"/>
    <xf numFmtId="0" fontId="36" fillId="0" borderId="0" applyFont="0" applyFill="0" applyBorder="0" applyProtection="0">
      <alignment horizontal="right"/>
    </xf>
    <xf numFmtId="0" fontId="37" fillId="7" borderId="0"/>
    <xf numFmtId="174" fontId="7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9" fontId="224" fillId="0" borderId="0" applyFont="0" applyFill="0" applyBorder="0" applyAlignment="0" applyProtection="0"/>
    <xf numFmtId="0" fontId="225" fillId="0" borderId="0"/>
    <xf numFmtId="0" fontId="53" fillId="0" borderId="0"/>
    <xf numFmtId="0" fontId="226" fillId="7" borderId="0" applyNumberFormat="0" applyBorder="0" applyAlignment="0" applyProtection="0">
      <alignment vertical="center"/>
    </xf>
    <xf numFmtId="0" fontId="227" fillId="10" borderId="81" applyNumberFormat="0" applyFont="0" applyAlignment="0" applyProtection="0">
      <alignment vertical="center"/>
    </xf>
    <xf numFmtId="291" fontId="3" fillId="0" borderId="0" applyFont="0" applyFill="0" applyBorder="0" applyAlignment="0" applyProtection="0"/>
    <xf numFmtId="292" fontId="3" fillId="0" borderId="0" applyFont="0" applyFill="0" applyBorder="0" applyAlignment="0" applyProtection="0"/>
    <xf numFmtId="0" fontId="228" fillId="0" borderId="91" applyNumberFormat="0" applyFill="0" applyAlignment="0" applyProtection="0">
      <alignment vertical="center"/>
    </xf>
    <xf numFmtId="293" fontId="3" fillId="0" borderId="0" applyFont="0" applyFill="0" applyBorder="0" applyAlignment="0" applyProtection="0"/>
    <xf numFmtId="294" fontId="3" fillId="0" borderId="0" applyFont="0" applyFill="0" applyBorder="0" applyAlignment="0" applyProtection="0"/>
    <xf numFmtId="0" fontId="224" fillId="0" borderId="0" applyFont="0" applyFill="0" applyBorder="0" applyAlignment="0" applyProtection="0"/>
    <xf numFmtId="295" fontId="224" fillId="0" borderId="0" applyFont="0" applyFill="0" applyBorder="0" applyAlignment="0" applyProtection="0"/>
    <xf numFmtId="0" fontId="229" fillId="12" borderId="0" applyNumberFormat="0" applyBorder="0" applyAlignment="0" applyProtection="0">
      <alignment vertical="center"/>
    </xf>
    <xf numFmtId="0" fontId="230" fillId="0" borderId="0"/>
    <xf numFmtId="0" fontId="231" fillId="6" borderId="0" applyNumberFormat="0" applyBorder="0" applyAlignment="0" applyProtection="0">
      <alignment vertical="center"/>
    </xf>
    <xf numFmtId="0" fontId="232" fillId="6" borderId="0" applyNumberFormat="0" applyBorder="0" applyAlignment="0" applyProtection="0">
      <alignment vertical="center"/>
    </xf>
    <xf numFmtId="0" fontId="233" fillId="12" borderId="0" applyNumberFormat="0" applyBorder="0" applyAlignment="0" applyProtection="0">
      <alignment vertical="center"/>
    </xf>
    <xf numFmtId="0" fontId="3" fillId="0" borderId="0"/>
    <xf numFmtId="0" fontId="56" fillId="43" borderId="0" applyNumberFormat="0" applyBorder="0" applyAlignment="0" applyProtection="0">
      <alignment vertical="center"/>
    </xf>
    <xf numFmtId="0" fontId="56" fillId="46" borderId="0" applyNumberFormat="0" applyBorder="0" applyAlignment="0" applyProtection="0">
      <alignment vertical="center"/>
    </xf>
    <xf numFmtId="0" fontId="56" fillId="49"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56" fillId="53" borderId="0" applyNumberFormat="0" applyBorder="0" applyAlignment="0" applyProtection="0">
      <alignment vertical="center"/>
    </xf>
    <xf numFmtId="0" fontId="234" fillId="0" borderId="0" applyNumberFormat="0" applyFill="0" applyBorder="0" applyAlignment="0" applyProtection="0">
      <alignment vertical="center"/>
    </xf>
    <xf numFmtId="0" fontId="235" fillId="0" borderId="70" applyNumberFormat="0" applyFill="0" applyAlignment="0" applyProtection="0">
      <alignment vertical="center"/>
    </xf>
    <xf numFmtId="0" fontId="236" fillId="0" borderId="72" applyNumberFormat="0" applyFill="0" applyAlignment="0" applyProtection="0">
      <alignment vertical="center"/>
    </xf>
    <xf numFmtId="0" fontId="237" fillId="0" borderId="74" applyNumberFormat="0" applyFill="0" applyAlignment="0" applyProtection="0">
      <alignment vertical="center"/>
    </xf>
    <xf numFmtId="0" fontId="237" fillId="0" borderId="0" applyNumberFormat="0" applyFill="0" applyBorder="0" applyAlignment="0" applyProtection="0">
      <alignment vertical="center"/>
    </xf>
    <xf numFmtId="0" fontId="238" fillId="47" borderId="54" applyNumberFormat="0" applyAlignment="0" applyProtection="0">
      <alignment vertical="center"/>
    </xf>
    <xf numFmtId="0" fontId="239" fillId="0" borderId="0" applyNumberFormat="0" applyFill="0" applyBorder="0" applyAlignment="0" applyProtection="0">
      <alignment vertical="center"/>
    </xf>
    <xf numFmtId="0" fontId="240" fillId="0" borderId="70" applyNumberFormat="0" applyFill="0" applyAlignment="0" applyProtection="0">
      <alignment vertical="center"/>
    </xf>
    <xf numFmtId="0" fontId="241" fillId="0" borderId="72" applyNumberFormat="0" applyFill="0" applyAlignment="0" applyProtection="0">
      <alignment vertical="center"/>
    </xf>
    <xf numFmtId="0" fontId="242" fillId="0" borderId="74" applyNumberFormat="0" applyFill="0" applyAlignment="0" applyProtection="0">
      <alignment vertical="center"/>
    </xf>
    <xf numFmtId="0" fontId="242" fillId="0" borderId="0" applyNumberFormat="0" applyFill="0" applyBorder="0" applyAlignment="0" applyProtection="0">
      <alignment vertical="center"/>
    </xf>
    <xf numFmtId="0" fontId="243" fillId="47" borderId="54" applyNumberFormat="0" applyAlignment="0" applyProtection="0">
      <alignment vertical="center"/>
    </xf>
    <xf numFmtId="0" fontId="244" fillId="0" borderId="91" applyNumberFormat="0" applyFill="0" applyAlignment="0" applyProtection="0">
      <alignment vertical="center"/>
    </xf>
    <xf numFmtId="0" fontId="3" fillId="10" borderId="81" applyNumberFormat="0" applyFont="0" applyAlignment="0" applyProtection="0">
      <alignment vertical="center"/>
    </xf>
    <xf numFmtId="0" fontId="245" fillId="0" borderId="0" applyNumberFormat="0" applyFill="0" applyBorder="0" applyAlignment="0" applyProtection="0">
      <alignment vertical="center"/>
    </xf>
    <xf numFmtId="0" fontId="246" fillId="22" borderId="53" applyNumberFormat="0" applyAlignment="0" applyProtection="0">
      <alignment vertical="center"/>
    </xf>
    <xf numFmtId="0" fontId="247" fillId="0" borderId="0" applyNumberFormat="0" applyFill="0" applyBorder="0" applyAlignment="0" applyProtection="0">
      <alignment vertical="center"/>
    </xf>
    <xf numFmtId="0" fontId="248" fillId="0" borderId="0" applyNumberFormat="0" applyFill="0" applyBorder="0" applyAlignment="0" applyProtection="0">
      <alignment vertical="center"/>
    </xf>
    <xf numFmtId="0" fontId="249" fillId="0" borderId="0" applyNumberFormat="0" applyFill="0" applyBorder="0" applyAlignment="0" applyProtection="0">
      <alignment vertical="center"/>
    </xf>
    <xf numFmtId="0" fontId="250" fillId="22" borderId="53" applyNumberFormat="0" applyAlignment="0" applyProtection="0">
      <alignment vertical="center"/>
    </xf>
    <xf numFmtId="296" fontId="3" fillId="0" borderId="0" applyFont="0" applyFill="0" applyBorder="0" applyAlignment="0" applyProtection="0"/>
    <xf numFmtId="297" fontId="3" fillId="0" borderId="0" applyFont="0" applyFill="0" applyBorder="0" applyAlignment="0" applyProtection="0"/>
    <xf numFmtId="0" fontId="57" fillId="43" borderId="0" applyNumberFormat="0" applyBorder="0" applyAlignment="0" applyProtection="0">
      <alignment vertical="center"/>
    </xf>
    <xf numFmtId="0" fontId="57" fillId="46" borderId="0" applyNumberFormat="0" applyBorder="0" applyAlignment="0" applyProtection="0">
      <alignment vertical="center"/>
    </xf>
    <xf numFmtId="0" fontId="57" fillId="49" borderId="0" applyNumberFormat="0" applyBorder="0" applyAlignment="0" applyProtection="0">
      <alignment vertical="center"/>
    </xf>
    <xf numFmtId="0" fontId="57" fillId="36" borderId="0" applyNumberFormat="0" applyBorder="0" applyAlignment="0" applyProtection="0">
      <alignment vertical="center"/>
    </xf>
    <xf numFmtId="0" fontId="57" fillId="38" borderId="0" applyNumberFormat="0" applyBorder="0" applyAlignment="0" applyProtection="0">
      <alignment vertical="center"/>
    </xf>
    <xf numFmtId="0" fontId="57" fillId="53" borderId="0" applyNumberFormat="0" applyBorder="0" applyAlignment="0" applyProtection="0">
      <alignment vertical="center"/>
    </xf>
    <xf numFmtId="0" fontId="251" fillId="19" borderId="53" applyNumberFormat="0" applyAlignment="0" applyProtection="0">
      <alignment vertical="center"/>
    </xf>
    <xf numFmtId="0" fontId="252" fillId="22" borderId="84" applyNumberFormat="0" applyAlignment="0" applyProtection="0">
      <alignment vertical="center"/>
    </xf>
    <xf numFmtId="0" fontId="253" fillId="19" borderId="53" applyNumberFormat="0" applyAlignment="0" applyProtection="0">
      <alignment vertical="center"/>
    </xf>
    <xf numFmtId="0" fontId="254" fillId="22" borderId="84" applyNumberFormat="0" applyAlignment="0" applyProtection="0">
      <alignment vertical="center"/>
    </xf>
    <xf numFmtId="0" fontId="255" fillId="7" borderId="0" applyNumberFormat="0" applyBorder="0" applyAlignment="0" applyProtection="0">
      <alignment vertical="center"/>
    </xf>
    <xf numFmtId="0" fontId="256" fillId="0" borderId="79" applyNumberFormat="0" applyFill="0" applyAlignment="0" applyProtection="0">
      <alignment vertical="center"/>
    </xf>
    <xf numFmtId="0" fontId="257" fillId="0" borderId="79" applyNumberFormat="0" applyFill="0" applyAlignment="0" applyProtection="0">
      <alignment vertical="center"/>
    </xf>
    <xf numFmtId="0" fontId="3"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51" fillId="9" borderId="0" applyNumberFormat="0" applyBorder="0" applyAlignment="0" applyProtection="0"/>
    <xf numFmtId="0" fontId="51" fillId="11"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20" borderId="0" applyNumberFormat="0" applyBorder="0" applyAlignment="0" applyProtection="0"/>
    <xf numFmtId="0" fontId="51" fillId="23" borderId="0" applyNumberFormat="0" applyBorder="0" applyAlignment="0" applyProtection="0"/>
    <xf numFmtId="0" fontId="51" fillId="25" borderId="0" applyNumberFormat="0" applyBorder="0" applyAlignment="0" applyProtection="0"/>
    <xf numFmtId="0" fontId="51" fillId="27" borderId="0" applyNumberFormat="0" applyBorder="0" applyAlignment="0" applyProtection="0"/>
    <xf numFmtId="0" fontId="51" fillId="28" borderId="0" applyNumberFormat="0" applyBorder="0" applyAlignment="0" applyProtection="0"/>
    <xf numFmtId="0" fontId="51" fillId="29" borderId="0" applyNumberFormat="0" applyBorder="0" applyAlignment="0" applyProtection="0"/>
    <xf numFmtId="0" fontId="55" fillId="31" borderId="0" applyNumberFormat="0" applyBorder="0" applyAlignment="0" applyProtection="0"/>
    <xf numFmtId="0" fontId="55" fillId="33" borderId="0" applyNumberFormat="0" applyBorder="0" applyAlignment="0" applyProtection="0"/>
    <xf numFmtId="0" fontId="55" fillId="34" borderId="0" applyNumberFormat="0" applyBorder="0" applyAlignment="0" applyProtection="0"/>
    <xf numFmtId="0" fontId="55" fillId="35" borderId="0" applyNumberFormat="0" applyBorder="0" applyAlignment="0" applyProtection="0"/>
    <xf numFmtId="0" fontId="55" fillId="37" borderId="0" applyNumberFormat="0" applyBorder="0" applyAlignment="0" applyProtection="0"/>
    <xf numFmtId="0" fontId="55" fillId="39" borderId="0" applyNumberFormat="0" applyBorder="0" applyAlignment="0" applyProtection="0"/>
    <xf numFmtId="0" fontId="55" fillId="42" borderId="0" applyNumberFormat="0" applyBorder="0" applyAlignment="0" applyProtection="0"/>
    <xf numFmtId="0" fontId="55" fillId="45" borderId="0" applyNumberFormat="0" applyBorder="0" applyAlignment="0" applyProtection="0"/>
    <xf numFmtId="0" fontId="55" fillId="48" borderId="0" applyNumberFormat="0" applyBorder="0" applyAlignment="0" applyProtection="0"/>
    <xf numFmtId="0" fontId="55" fillId="50" borderId="0" applyNumberFormat="0" applyBorder="0" applyAlignment="0" applyProtection="0"/>
    <xf numFmtId="0" fontId="55" fillId="51" borderId="0" applyNumberFormat="0" applyBorder="0" applyAlignment="0" applyProtection="0"/>
    <xf numFmtId="0" fontId="55" fillId="52" borderId="0" applyNumberFormat="0" applyBorder="0" applyAlignment="0" applyProtection="0"/>
    <xf numFmtId="0" fontId="31" fillId="55" borderId="0" applyNumberFormat="0" applyBorder="0" applyAlignment="0" applyProtection="0"/>
    <xf numFmtId="0" fontId="35" fillId="58" borderId="29" applyNumberFormat="0" applyAlignment="0" applyProtection="0"/>
    <xf numFmtId="0" fontId="80" fillId="60" borderId="32" applyNumberFormat="0" applyAlignment="0" applyProtection="0"/>
    <xf numFmtId="0" fontId="258" fillId="0" borderId="0" applyNumberFormat="0" applyFill="0" applyBorder="0" applyAlignment="0" applyProtection="0"/>
    <xf numFmtId="0" fontId="30" fillId="67" borderId="0" applyNumberFormat="0" applyBorder="0" applyAlignment="0" applyProtection="0"/>
    <xf numFmtId="0" fontId="259" fillId="0" borderId="26" applyNumberFormat="0" applyFill="0" applyAlignment="0" applyProtection="0"/>
    <xf numFmtId="0" fontId="260" fillId="0" borderId="27" applyNumberFormat="0" applyFill="0" applyAlignment="0" applyProtection="0"/>
    <xf numFmtId="0" fontId="261" fillId="0" borderId="28" applyNumberFormat="0" applyFill="0" applyAlignment="0" applyProtection="0"/>
    <xf numFmtId="0" fontId="261" fillId="0" borderId="0" applyNumberFormat="0" applyFill="0" applyBorder="0" applyAlignment="0" applyProtection="0"/>
    <xf numFmtId="0" fontId="33" fillId="19" borderId="29" applyNumberFormat="0" applyAlignment="0" applyProtection="0"/>
    <xf numFmtId="0" fontId="262" fillId="0" borderId="31" applyNumberFormat="0" applyFill="0" applyAlignment="0" applyProtection="0"/>
    <xf numFmtId="0" fontId="32" fillId="69" borderId="0" applyNumberFormat="0" applyBorder="0" applyAlignment="0" applyProtection="0"/>
    <xf numFmtId="0" fontId="51" fillId="10" borderId="33" applyNumberFormat="0" applyFont="0" applyAlignment="0" applyProtection="0"/>
    <xf numFmtId="0" fontId="34" fillId="58" borderId="30" applyNumberFormat="0" applyAlignment="0" applyProtection="0"/>
    <xf numFmtId="0" fontId="210" fillId="0" borderId="0" applyNumberFormat="0" applyFill="0" applyBorder="0" applyAlignment="0" applyProtection="0"/>
    <xf numFmtId="0" fontId="214" fillId="0" borderId="34" applyNumberFormat="0" applyFill="0" applyAlignment="0" applyProtection="0"/>
    <xf numFmtId="0" fontId="223" fillId="0" borderId="0" applyNumberForma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0" fontId="263" fillId="22" borderId="81">
      <alignment vertical="center"/>
    </xf>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1" fillId="0" borderId="0" applyFont="0" applyFill="0" applyBorder="0" applyAlignment="0" applyProtection="0"/>
  </cellStyleXfs>
  <cellXfs count="585">
    <xf numFmtId="0" fontId="0" fillId="0" borderId="0" xfId="0"/>
    <xf numFmtId="0" fontId="2" fillId="0" borderId="0" xfId="0" applyFont="1"/>
    <xf numFmtId="0" fontId="6" fillId="0" borderId="0" xfId="0" applyFont="1" applyAlignment="1">
      <alignment vertical="top"/>
    </xf>
    <xf numFmtId="0" fontId="7" fillId="0" borderId="0" xfId="0" applyFont="1" applyAlignment="1">
      <alignment vertical="top"/>
    </xf>
    <xf numFmtId="0" fontId="5" fillId="0" borderId="0" xfId="0" applyFont="1"/>
    <xf numFmtId="0" fontId="8" fillId="3" borderId="11" xfId="0" applyFont="1" applyFill="1" applyBorder="1" applyAlignment="1">
      <alignment horizontal="center"/>
    </xf>
    <xf numFmtId="0" fontId="8" fillId="4" borderId="4" xfId="0" applyFont="1" applyFill="1" applyBorder="1" applyAlignment="1">
      <alignment horizontal="center"/>
    </xf>
    <xf numFmtId="0" fontId="8" fillId="4" borderId="0" xfId="0" applyFont="1" applyFill="1" applyAlignment="1">
      <alignment horizontal="center"/>
    </xf>
    <xf numFmtId="0" fontId="8" fillId="4" borderId="11" xfId="0" applyFont="1" applyFill="1" applyBorder="1" applyAlignment="1">
      <alignment horizontal="center"/>
    </xf>
    <xf numFmtId="0" fontId="8" fillId="4" borderId="7" xfId="0" applyFont="1" applyFill="1" applyBorder="1" applyAlignment="1">
      <alignment horizontal="center"/>
    </xf>
    <xf numFmtId="164" fontId="2" fillId="0" borderId="0" xfId="0" applyNumberFormat="1" applyFont="1"/>
    <xf numFmtId="0" fontId="5" fillId="0" borderId="1" xfId="0" applyFont="1" applyBorder="1"/>
    <xf numFmtId="164" fontId="5" fillId="0" borderId="0" xfId="0" applyNumberFormat="1" applyFont="1"/>
    <xf numFmtId="0" fontId="2" fillId="0" borderId="11" xfId="0" applyFont="1" applyBorder="1"/>
    <xf numFmtId="0" fontId="2" fillId="0" borderId="4" xfId="0" applyFont="1" applyBorder="1"/>
    <xf numFmtId="0" fontId="2" fillId="0" borderId="7" xfId="0" applyFont="1" applyBorder="1"/>
    <xf numFmtId="0" fontId="2" fillId="0" borderId="1" xfId="0" applyFont="1" applyBorder="1"/>
    <xf numFmtId="6" fontId="2" fillId="0" borderId="0" xfId="0" applyNumberFormat="1" applyFont="1"/>
    <xf numFmtId="0" fontId="2" fillId="0" borderId="0" xfId="0" applyFont="1" applyAlignment="1">
      <alignment horizontal="center"/>
    </xf>
    <xf numFmtId="0" fontId="2" fillId="4" borderId="11" xfId="0" applyFont="1" applyFill="1" applyBorder="1" applyAlignment="1">
      <alignment horizontal="center"/>
    </xf>
    <xf numFmtId="0" fontId="2" fillId="0" borderId="2" xfId="0" applyFont="1" applyBorder="1"/>
    <xf numFmtId="9" fontId="2" fillId="0" borderId="11" xfId="0" applyNumberFormat="1" applyFont="1" applyBorder="1" applyAlignment="1">
      <alignment horizontal="center"/>
    </xf>
    <xf numFmtId="9" fontId="2" fillId="0" borderId="4" xfId="0" applyNumberFormat="1" applyFont="1" applyBorder="1" applyAlignment="1">
      <alignment horizontal="center"/>
    </xf>
    <xf numFmtId="9" fontId="2" fillId="0" borderId="0" xfId="0" applyNumberFormat="1" applyFont="1" applyAlignment="1">
      <alignment horizontal="center"/>
    </xf>
    <xf numFmtId="9" fontId="2" fillId="0" borderId="12" xfId="0" applyNumberFormat="1" applyFont="1" applyBorder="1" applyAlignment="1">
      <alignment horizontal="center"/>
    </xf>
    <xf numFmtId="0" fontId="8" fillId="2" borderId="11" xfId="0" applyFont="1" applyFill="1" applyBorder="1" applyAlignment="1">
      <alignment horizontal="center"/>
    </xf>
    <xf numFmtId="0" fontId="8" fillId="2" borderId="4" xfId="0" applyFont="1" applyFill="1" applyBorder="1" applyAlignment="1">
      <alignment horizontal="center"/>
    </xf>
    <xf numFmtId="0" fontId="8" fillId="2" borderId="0" xfId="0" applyFont="1" applyFill="1" applyAlignment="1">
      <alignment horizontal="center"/>
    </xf>
    <xf numFmtId="0" fontId="8" fillId="2" borderId="7" xfId="0" applyFont="1" applyFill="1" applyBorder="1" applyAlignment="1">
      <alignment horizontal="center"/>
    </xf>
    <xf numFmtId="168" fontId="2" fillId="0" borderId="0" xfId="0" applyNumberFormat="1" applyFont="1" applyAlignment="1">
      <alignment horizontal="center"/>
    </xf>
    <xf numFmtId="168" fontId="2" fillId="0" borderId="7" xfId="0" applyNumberFormat="1" applyFont="1" applyBorder="1" applyAlignment="1">
      <alignment horizontal="center"/>
    </xf>
    <xf numFmtId="168" fontId="2" fillId="0" borderId="11" xfId="0" applyNumberFormat="1" applyFont="1" applyBorder="1" applyAlignment="1">
      <alignment horizontal="center"/>
    </xf>
    <xf numFmtId="168" fontId="2" fillId="0" borderId="4" xfId="0" applyNumberFormat="1" applyFont="1" applyBorder="1" applyAlignment="1">
      <alignment horizontal="center"/>
    </xf>
    <xf numFmtId="168" fontId="2" fillId="0" borderId="8" xfId="0" applyNumberFormat="1" applyFont="1" applyBorder="1" applyAlignment="1">
      <alignment horizontal="center"/>
    </xf>
    <xf numFmtId="168" fontId="2" fillId="0" borderId="2" xfId="0" applyNumberFormat="1" applyFont="1" applyBorder="1" applyAlignment="1">
      <alignment horizontal="center"/>
    </xf>
    <xf numFmtId="168" fontId="2" fillId="0" borderId="9" xfId="0" applyNumberFormat="1" applyFont="1" applyBorder="1" applyAlignment="1">
      <alignment horizontal="center"/>
    </xf>
    <xf numFmtId="168" fontId="2" fillId="0" borderId="12" xfId="0" applyNumberFormat="1" applyFont="1" applyBorder="1" applyAlignment="1">
      <alignment horizontal="center"/>
    </xf>
    <xf numFmtId="166" fontId="2" fillId="0" borderId="4" xfId="0" applyNumberFormat="1" applyFont="1" applyBorder="1"/>
    <xf numFmtId="166" fontId="2" fillId="0" borderId="0" xfId="0" applyNumberFormat="1" applyFont="1"/>
    <xf numFmtId="166" fontId="2" fillId="0" borderId="7" xfId="0" applyNumberFormat="1" applyFont="1" applyBorder="1"/>
    <xf numFmtId="166" fontId="2" fillId="0" borderId="8" xfId="0" applyNumberFormat="1" applyFont="1" applyBorder="1"/>
    <xf numFmtId="166" fontId="2" fillId="0" borderId="2" xfId="0" applyNumberFormat="1" applyFont="1" applyBorder="1"/>
    <xf numFmtId="164" fontId="2" fillId="0" borderId="2" xfId="0" applyNumberFormat="1" applyFont="1" applyBorder="1"/>
    <xf numFmtId="0" fontId="5" fillId="0" borderId="0" xfId="0" applyFont="1" applyAlignment="1">
      <alignment horizontal="center"/>
    </xf>
    <xf numFmtId="0" fontId="5" fillId="0" borderId="7" xfId="0" applyFont="1" applyBorder="1" applyAlignment="1">
      <alignment horizontal="center"/>
    </xf>
    <xf numFmtId="168" fontId="2" fillId="0" borderId="4" xfId="0" applyNumberFormat="1" applyFont="1" applyBorder="1"/>
    <xf numFmtId="168" fontId="2" fillId="0" borderId="7" xfId="0" applyNumberFormat="1" applyFont="1" applyBorder="1"/>
    <xf numFmtId="49" fontId="2" fillId="0" borderId="8" xfId="0" applyNumberFormat="1" applyFont="1" applyBorder="1" applyAlignment="1">
      <alignment horizontal="center"/>
    </xf>
    <xf numFmtId="0" fontId="2" fillId="0" borderId="8" xfId="0" applyFont="1" applyBorder="1"/>
    <xf numFmtId="0" fontId="8" fillId="0" borderId="0" xfId="0" applyFont="1"/>
    <xf numFmtId="0" fontId="5" fillId="0" borderId="11" xfId="0" applyFont="1" applyBorder="1"/>
    <xf numFmtId="42" fontId="7" fillId="0" borderId="11" xfId="0" applyNumberFormat="1" applyFont="1" applyBorder="1" applyAlignment="1">
      <alignment vertical="top"/>
    </xf>
    <xf numFmtId="49" fontId="2" fillId="0" borderId="0" xfId="0" applyNumberFormat="1" applyFont="1"/>
    <xf numFmtId="3" fontId="5" fillId="0" borderId="0" xfId="0" applyNumberFormat="1" applyFont="1"/>
    <xf numFmtId="164" fontId="6" fillId="0" borderId="0" xfId="0" applyNumberFormat="1" applyFont="1" applyAlignment="1">
      <alignment vertical="top"/>
    </xf>
    <xf numFmtId="0" fontId="8" fillId="0" borderId="0" xfId="0" applyFont="1" applyAlignment="1">
      <alignment horizontal="center"/>
    </xf>
    <xf numFmtId="0" fontId="12" fillId="0" borderId="0" xfId="0" applyFont="1"/>
    <xf numFmtId="0" fontId="11" fillId="0" borderId="0" xfId="0" applyFont="1"/>
    <xf numFmtId="168" fontId="2" fillId="0" borderId="0" xfId="0" applyNumberFormat="1" applyFont="1"/>
    <xf numFmtId="170" fontId="5" fillId="0" borderId="0" xfId="0" applyNumberFormat="1" applyFont="1"/>
    <xf numFmtId="166" fontId="2" fillId="0" borderId="4" xfId="0" applyNumberFormat="1" applyFont="1" applyBorder="1" applyAlignment="1">
      <alignment horizontal="right"/>
    </xf>
    <xf numFmtId="166" fontId="2" fillId="0" borderId="0" xfId="0" applyNumberFormat="1" applyFont="1" applyAlignment="1">
      <alignment horizontal="right"/>
    </xf>
    <xf numFmtId="166" fontId="2" fillId="0" borderId="11" xfId="0" applyNumberFormat="1" applyFont="1" applyBorder="1" applyAlignment="1">
      <alignment horizontal="right"/>
    </xf>
    <xf numFmtId="166" fontId="2" fillId="0" borderId="8" xfId="0" applyNumberFormat="1" applyFont="1" applyBorder="1" applyAlignment="1">
      <alignment horizontal="right"/>
    </xf>
    <xf numFmtId="166" fontId="2" fillId="0" borderId="2" xfId="0" applyNumberFormat="1" applyFont="1" applyBorder="1" applyAlignment="1">
      <alignment horizontal="right"/>
    </xf>
    <xf numFmtId="166" fontId="2" fillId="0" borderId="12" xfId="0" applyNumberFormat="1" applyFont="1" applyBorder="1" applyAlignment="1">
      <alignment horizontal="right"/>
    </xf>
    <xf numFmtId="166" fontId="2" fillId="0" borderId="9" xfId="0" applyNumberFormat="1" applyFont="1" applyBorder="1" applyAlignment="1">
      <alignment horizontal="right"/>
    </xf>
    <xf numFmtId="166" fontId="2" fillId="0" borderId="7" xfId="0" applyNumberFormat="1" applyFont="1" applyBorder="1" applyAlignment="1">
      <alignment horizontal="right"/>
    </xf>
    <xf numFmtId="172" fontId="2" fillId="0" borderId="0" xfId="0" applyNumberFormat="1" applyFont="1"/>
    <xf numFmtId="171" fontId="2" fillId="0" borderId="0" xfId="0" applyNumberFormat="1" applyFont="1"/>
    <xf numFmtId="172" fontId="5" fillId="0" borderId="0" xfId="0" applyNumberFormat="1" applyFont="1"/>
    <xf numFmtId="175" fontId="2" fillId="0" borderId="0" xfId="0" applyNumberFormat="1" applyFont="1"/>
    <xf numFmtId="0" fontId="3" fillId="0" borderId="0" xfId="5"/>
    <xf numFmtId="0" fontId="23" fillId="0" borderId="0" xfId="5" applyFont="1"/>
    <xf numFmtId="0" fontId="26" fillId="0" borderId="0" xfId="5" applyFont="1"/>
    <xf numFmtId="0" fontId="22" fillId="0" borderId="0" xfId="5" applyFont="1" applyAlignment="1">
      <alignment readingOrder="1"/>
    </xf>
    <xf numFmtId="0" fontId="264" fillId="0" borderId="0" xfId="5" applyFont="1" applyAlignment="1">
      <alignment readingOrder="1"/>
    </xf>
    <xf numFmtId="0" fontId="265" fillId="0" borderId="0" xfId="5" applyFont="1" applyAlignment="1">
      <alignment readingOrder="1"/>
    </xf>
    <xf numFmtId="0" fontId="265" fillId="0" borderId="0" xfId="5" applyFont="1" applyAlignment="1">
      <alignment horizontal="left" wrapText="1" readingOrder="1"/>
    </xf>
    <xf numFmtId="0" fontId="3" fillId="0" borderId="0" xfId="5" applyAlignment="1">
      <alignment wrapText="1" readingOrder="1"/>
    </xf>
    <xf numFmtId="0" fontId="265" fillId="0" borderId="0" xfId="5" applyFont="1" applyAlignment="1">
      <alignment horizontal="left" indent="5" readingOrder="1"/>
    </xf>
    <xf numFmtId="0" fontId="265" fillId="0" borderId="0" xfId="5" applyFont="1" applyAlignment="1">
      <alignment horizontal="left" vertical="top" wrapText="1" readingOrder="1"/>
    </xf>
    <xf numFmtId="0" fontId="3" fillId="0" borderId="0" xfId="5" applyAlignment="1">
      <alignment vertical="top"/>
    </xf>
    <xf numFmtId="0" fontId="265" fillId="0" borderId="0" xfId="5" applyFont="1" applyAlignment="1">
      <alignment horizontal="left" vertical="top" readingOrder="1"/>
    </xf>
    <xf numFmtId="0" fontId="22" fillId="0" borderId="0" xfId="5" applyFont="1" applyAlignment="1">
      <alignment horizontal="left" indent="5" readingOrder="1"/>
    </xf>
    <xf numFmtId="0" fontId="16" fillId="0" borderId="0" xfId="5" applyFont="1"/>
    <xf numFmtId="0" fontId="265" fillId="0" borderId="0" xfId="5" applyFont="1"/>
    <xf numFmtId="0" fontId="6" fillId="2" borderId="13" xfId="0" applyFont="1" applyFill="1" applyBorder="1"/>
    <xf numFmtId="0" fontId="7" fillId="2" borderId="14" xfId="0" applyFont="1" applyFill="1" applyBorder="1"/>
    <xf numFmtId="0" fontId="6" fillId="2" borderId="15" xfId="0" applyFont="1" applyFill="1" applyBorder="1"/>
    <xf numFmtId="0" fontId="7" fillId="0" borderId="0" xfId="0" applyFont="1"/>
    <xf numFmtId="0" fontId="266" fillId="0" borderId="4" xfId="0" applyFont="1" applyBorder="1"/>
    <xf numFmtId="0" fontId="7" fillId="0" borderId="4" xfId="0" applyFont="1" applyBorder="1"/>
    <xf numFmtId="0" fontId="5" fillId="2" borderId="13" xfId="0" applyFont="1" applyFill="1" applyBorder="1"/>
    <xf numFmtId="0" fontId="2" fillId="2" borderId="19" xfId="0" applyFont="1" applyFill="1" applyBorder="1"/>
    <xf numFmtId="0" fontId="2" fillId="2" borderId="14" xfId="0" applyFont="1" applyFill="1" applyBorder="1"/>
    <xf numFmtId="3" fontId="5" fillId="2" borderId="14" xfId="0" applyNumberFormat="1" applyFont="1" applyFill="1" applyBorder="1"/>
    <xf numFmtId="3" fontId="5" fillId="2" borderId="19" xfId="0" applyNumberFormat="1" applyFont="1" applyFill="1" applyBorder="1"/>
    <xf numFmtId="0" fontId="2" fillId="77" borderId="0" xfId="0" applyFont="1" applyFill="1"/>
    <xf numFmtId="9" fontId="2" fillId="78" borderId="11" xfId="0" applyNumberFormat="1" applyFont="1" applyFill="1" applyBorder="1" applyAlignment="1">
      <alignment horizontal="right"/>
    </xf>
    <xf numFmtId="9" fontId="2" fillId="78" borderId="0" xfId="0" applyNumberFormat="1" applyFont="1" applyFill="1" applyAlignment="1">
      <alignment horizontal="right"/>
    </xf>
    <xf numFmtId="9" fontId="2" fillId="78" borderId="4" xfId="0" applyNumberFormat="1" applyFont="1" applyFill="1" applyBorder="1" applyAlignment="1">
      <alignment horizontal="right"/>
    </xf>
    <xf numFmtId="0" fontId="2" fillId="78" borderId="0" xfId="0" applyFont="1" applyFill="1" applyAlignment="1">
      <alignment horizontal="right"/>
    </xf>
    <xf numFmtId="9" fontId="2" fillId="78" borderId="7" xfId="0" applyNumberFormat="1" applyFont="1" applyFill="1" applyBorder="1" applyAlignment="1">
      <alignment horizontal="right"/>
    </xf>
    <xf numFmtId="9" fontId="2" fillId="78" borderId="12" xfId="0" applyNumberFormat="1" applyFont="1" applyFill="1" applyBorder="1" applyAlignment="1">
      <alignment horizontal="right"/>
    </xf>
    <xf numFmtId="9" fontId="2" fillId="78" borderId="8" xfId="0" applyNumberFormat="1" applyFont="1" applyFill="1" applyBorder="1" applyAlignment="1">
      <alignment horizontal="right"/>
    </xf>
    <xf numFmtId="9" fontId="2" fillId="78" borderId="2" xfId="0" applyNumberFormat="1" applyFont="1" applyFill="1" applyBorder="1" applyAlignment="1">
      <alignment horizontal="right"/>
    </xf>
    <xf numFmtId="9" fontId="2" fillId="78" borderId="9" xfId="0" applyNumberFormat="1" applyFont="1" applyFill="1" applyBorder="1" applyAlignment="1">
      <alignment horizontal="right"/>
    </xf>
    <xf numFmtId="166" fontId="5" fillId="78" borderId="11" xfId="0" applyNumberFormat="1" applyFont="1" applyFill="1" applyBorder="1" applyAlignment="1">
      <alignment horizontal="center"/>
    </xf>
    <xf numFmtId="0" fontId="5" fillId="78" borderId="0" xfId="0" applyFont="1" applyFill="1" applyAlignment="1">
      <alignment horizontal="center"/>
    </xf>
    <xf numFmtId="166" fontId="5" fillId="78" borderId="4" xfId="0" applyNumberFormat="1" applyFont="1" applyFill="1" applyBorder="1" applyAlignment="1">
      <alignment horizontal="center"/>
    </xf>
    <xf numFmtId="166" fontId="5" fillId="78" borderId="0" xfId="0" applyNumberFormat="1" applyFont="1" applyFill="1" applyAlignment="1">
      <alignment horizontal="center"/>
    </xf>
    <xf numFmtId="166" fontId="5" fillId="78" borderId="7" xfId="0" applyNumberFormat="1" applyFont="1" applyFill="1" applyBorder="1" applyAlignment="1">
      <alignment horizontal="center"/>
    </xf>
    <xf numFmtId="0" fontId="5" fillId="78" borderId="0" xfId="0" applyFont="1" applyFill="1"/>
    <xf numFmtId="166" fontId="2" fillId="78" borderId="11" xfId="0" applyNumberFormat="1" applyFont="1" applyFill="1" applyBorder="1" applyAlignment="1">
      <alignment horizontal="center"/>
    </xf>
    <xf numFmtId="0" fontId="2" fillId="78" borderId="0" xfId="0" applyFont="1" applyFill="1" applyAlignment="1">
      <alignment horizontal="center"/>
    </xf>
    <xf numFmtId="166" fontId="2" fillId="78" borderId="4" xfId="0" applyNumberFormat="1" applyFont="1" applyFill="1" applyBorder="1" applyAlignment="1">
      <alignment horizontal="center"/>
    </xf>
    <xf numFmtId="166" fontId="2" fillId="78" borderId="0" xfId="0" applyNumberFormat="1" applyFont="1" applyFill="1" applyAlignment="1">
      <alignment horizontal="center"/>
    </xf>
    <xf numFmtId="166" fontId="2" fillId="78" borderId="7" xfId="0" applyNumberFormat="1" applyFont="1" applyFill="1" applyBorder="1" applyAlignment="1">
      <alignment horizontal="center"/>
    </xf>
    <xf numFmtId="0" fontId="2" fillId="78" borderId="0" xfId="0" applyFont="1" applyFill="1"/>
    <xf numFmtId="0" fontId="2" fillId="78" borderId="11" xfId="0" applyFont="1" applyFill="1" applyBorder="1" applyAlignment="1">
      <alignment horizontal="center"/>
    </xf>
    <xf numFmtId="0" fontId="2" fillId="78" borderId="4" xfId="0" applyFont="1" applyFill="1" applyBorder="1" applyAlignment="1">
      <alignment horizontal="center"/>
    </xf>
    <xf numFmtId="0" fontId="2" fillId="78" borderId="7" xfId="0" applyFont="1" applyFill="1" applyBorder="1" applyAlignment="1">
      <alignment horizontal="center"/>
    </xf>
    <xf numFmtId="166" fontId="5" fillId="78" borderId="12" xfId="0" applyNumberFormat="1" applyFont="1" applyFill="1" applyBorder="1" applyAlignment="1">
      <alignment horizontal="center"/>
    </xf>
    <xf numFmtId="166" fontId="5" fillId="78" borderId="8" xfId="0" applyNumberFormat="1" applyFont="1" applyFill="1" applyBorder="1" applyAlignment="1">
      <alignment horizontal="center"/>
    </xf>
    <xf numFmtId="166" fontId="5" fillId="78" borderId="2" xfId="0" applyNumberFormat="1" applyFont="1" applyFill="1" applyBorder="1" applyAlignment="1">
      <alignment horizontal="center"/>
    </xf>
    <xf numFmtId="166" fontId="5" fillId="78" borderId="9" xfId="0" applyNumberFormat="1" applyFont="1" applyFill="1" applyBorder="1" applyAlignment="1">
      <alignment horizontal="center"/>
    </xf>
    <xf numFmtId="166" fontId="5" fillId="78" borderId="0" xfId="0" applyNumberFormat="1" applyFont="1" applyFill="1"/>
    <xf numFmtId="166" fontId="2" fillId="78" borderId="11" xfId="0" applyNumberFormat="1" applyFont="1" applyFill="1" applyBorder="1" applyAlignment="1">
      <alignment horizontal="right"/>
    </xf>
    <xf numFmtId="166" fontId="2" fillId="78" borderId="12" xfId="0" applyNumberFormat="1" applyFont="1" applyFill="1" applyBorder="1" applyAlignment="1">
      <alignment horizontal="right"/>
    </xf>
    <xf numFmtId="3" fontId="2" fillId="0" borderId="0" xfId="0" applyNumberFormat="1" applyFont="1"/>
    <xf numFmtId="0" fontId="8" fillId="2" borderId="82" xfId="0" applyFont="1" applyFill="1" applyBorder="1" applyAlignment="1">
      <alignment horizontal="center"/>
    </xf>
    <xf numFmtId="0" fontId="2" fillId="0" borderId="82" xfId="0" applyFont="1" applyBorder="1"/>
    <xf numFmtId="0" fontId="8" fillId="2" borderId="94" xfId="0" applyFont="1" applyFill="1" applyBorder="1" applyAlignment="1">
      <alignment horizontal="center"/>
    </xf>
    <xf numFmtId="0" fontId="2" fillId="0" borderId="94" xfId="0" applyFont="1" applyBorder="1"/>
    <xf numFmtId="0" fontId="7" fillId="2" borderId="19" xfId="0" applyFont="1" applyFill="1" applyBorder="1"/>
    <xf numFmtId="0" fontId="11" fillId="0" borderId="0" xfId="0" applyFont="1" applyAlignment="1">
      <alignment horizontal="center"/>
    </xf>
    <xf numFmtId="166" fontId="2" fillId="0" borderId="0" xfId="4385" applyNumberFormat="1" applyFont="1"/>
    <xf numFmtId="0" fontId="5" fillId="78" borderId="1" xfId="0" applyFont="1" applyFill="1" applyBorder="1"/>
    <xf numFmtId="170" fontId="2" fillId="78" borderId="11" xfId="0" applyNumberFormat="1" applyFont="1" applyFill="1" applyBorder="1"/>
    <xf numFmtId="172" fontId="2" fillId="78" borderId="4" xfId="1" applyNumberFormat="1" applyFont="1" applyFill="1" applyBorder="1"/>
    <xf numFmtId="172" fontId="2" fillId="78" borderId="0" xfId="1" applyNumberFormat="1" applyFont="1" applyFill="1" applyBorder="1"/>
    <xf numFmtId="172" fontId="2" fillId="78" borderId="11" xfId="1" applyNumberFormat="1" applyFont="1" applyFill="1" applyBorder="1"/>
    <xf numFmtId="170" fontId="2" fillId="78" borderId="0" xfId="0" applyNumberFormat="1" applyFont="1" applyFill="1"/>
    <xf numFmtId="170" fontId="2" fillId="78" borderId="4" xfId="0" applyNumberFormat="1" applyFont="1" applyFill="1" applyBorder="1"/>
    <xf numFmtId="170" fontId="2" fillId="78" borderId="0" xfId="0" applyNumberFormat="1" applyFont="1" applyFill="1" applyAlignment="1">
      <alignment horizontal="right"/>
    </xf>
    <xf numFmtId="170" fontId="2" fillId="78" borderId="7" xfId="0" applyNumberFormat="1" applyFont="1" applyFill="1" applyBorder="1"/>
    <xf numFmtId="171" fontId="2" fillId="78" borderId="11" xfId="0" applyNumberFormat="1" applyFont="1" applyFill="1" applyBorder="1"/>
    <xf numFmtId="173" fontId="2" fillId="78" borderId="4" xfId="1" applyNumberFormat="1" applyFont="1" applyFill="1" applyBorder="1"/>
    <xf numFmtId="173" fontId="2" fillId="78" borderId="0" xfId="1" applyNumberFormat="1" applyFont="1" applyFill="1" applyBorder="1"/>
    <xf numFmtId="173" fontId="2" fillId="78" borderId="11" xfId="1" applyNumberFormat="1" applyFont="1" applyFill="1" applyBorder="1"/>
    <xf numFmtId="171" fontId="2" fillId="78" borderId="0" xfId="0" applyNumberFormat="1" applyFont="1" applyFill="1"/>
    <xf numFmtId="171" fontId="2" fillId="78" borderId="8" xfId="0" applyNumberFormat="1" applyFont="1" applyFill="1" applyBorder="1"/>
    <xf numFmtId="171" fontId="2" fillId="78" borderId="2" xfId="0" applyNumberFormat="1" applyFont="1" applyFill="1" applyBorder="1"/>
    <xf numFmtId="171" fontId="2" fillId="78" borderId="12" xfId="0" applyNumberFormat="1" applyFont="1" applyFill="1" applyBorder="1"/>
    <xf numFmtId="171" fontId="2" fillId="78" borderId="9" xfId="0" applyNumberFormat="1" applyFont="1" applyFill="1" applyBorder="1"/>
    <xf numFmtId="170" fontId="2" fillId="78" borderId="10" xfId="0" applyNumberFormat="1" applyFont="1" applyFill="1" applyBorder="1"/>
    <xf numFmtId="172" fontId="2" fillId="78" borderId="5" xfId="2" applyNumberFormat="1" applyFont="1" applyFill="1" applyBorder="1"/>
    <xf numFmtId="172" fontId="2" fillId="78" borderId="1" xfId="2" applyNumberFormat="1" applyFont="1" applyFill="1" applyBorder="1"/>
    <xf numFmtId="172" fontId="2" fillId="78" borderId="10" xfId="2" applyNumberFormat="1" applyFont="1" applyFill="1" applyBorder="1"/>
    <xf numFmtId="170" fontId="2" fillId="78" borderId="1" xfId="0" applyNumberFormat="1" applyFont="1" applyFill="1" applyBorder="1"/>
    <xf numFmtId="170" fontId="2" fillId="78" borderId="11" xfId="0" applyNumberFormat="1" applyFont="1" applyFill="1" applyBorder="1" applyAlignment="1">
      <alignment horizontal="right"/>
    </xf>
    <xf numFmtId="172" fontId="2" fillId="78" borderId="4" xfId="1" applyNumberFormat="1" applyFont="1" applyFill="1" applyBorder="1" applyAlignment="1"/>
    <xf numFmtId="172" fontId="2" fillId="78" borderId="0" xfId="1" applyNumberFormat="1" applyFont="1" applyFill="1" applyBorder="1" applyAlignment="1"/>
    <xf numFmtId="170" fontId="2" fillId="78" borderId="4" xfId="1" applyNumberFormat="1" applyFont="1" applyFill="1" applyBorder="1"/>
    <xf numFmtId="170" fontId="2" fillId="78" borderId="0" xfId="1" applyNumberFormat="1" applyFont="1" applyFill="1" applyBorder="1"/>
    <xf numFmtId="171" fontId="2" fillId="78" borderId="11" xfId="0" applyNumberFormat="1" applyFont="1" applyFill="1" applyBorder="1" applyAlignment="1">
      <alignment horizontal="right"/>
    </xf>
    <xf numFmtId="171" fontId="2" fillId="78" borderId="4" xfId="1" applyNumberFormat="1" applyFont="1" applyFill="1" applyBorder="1"/>
    <xf numFmtId="171" fontId="2" fillId="78" borderId="0" xfId="1" applyNumberFormat="1" applyFont="1" applyFill="1" applyBorder="1"/>
    <xf numFmtId="174" fontId="2" fillId="78" borderId="4" xfId="1" applyNumberFormat="1" applyFont="1" applyFill="1" applyBorder="1"/>
    <xf numFmtId="174" fontId="2" fillId="78" borderId="0" xfId="1" applyNumberFormat="1" applyFont="1" applyFill="1" applyBorder="1"/>
    <xf numFmtId="174" fontId="2" fillId="78" borderId="0" xfId="0" applyNumberFormat="1" applyFont="1" applyFill="1"/>
    <xf numFmtId="174" fontId="2" fillId="78" borderId="8" xfId="0" applyNumberFormat="1" applyFont="1" applyFill="1" applyBorder="1"/>
    <xf numFmtId="174" fontId="2" fillId="78" borderId="2" xfId="0" applyNumberFormat="1" applyFont="1" applyFill="1" applyBorder="1"/>
    <xf numFmtId="174" fontId="2" fillId="78" borderId="11" xfId="0" applyNumberFormat="1" applyFont="1" applyFill="1" applyBorder="1"/>
    <xf numFmtId="170" fontId="5" fillId="78" borderId="10" xfId="0" applyNumberFormat="1" applyFont="1" applyFill="1" applyBorder="1" applyAlignment="1">
      <alignment horizontal="right"/>
    </xf>
    <xf numFmtId="170" fontId="5" fillId="78" borderId="5" xfId="0" applyNumberFormat="1" applyFont="1" applyFill="1" applyBorder="1" applyAlignment="1">
      <alignment horizontal="right"/>
    </xf>
    <xf numFmtId="170" fontId="5" fillId="78" borderId="1" xfId="0" applyNumberFormat="1" applyFont="1" applyFill="1" applyBorder="1" applyAlignment="1">
      <alignment horizontal="right"/>
    </xf>
    <xf numFmtId="170" fontId="5" fillId="78" borderId="6" xfId="0" applyNumberFormat="1" applyFont="1" applyFill="1" applyBorder="1" applyAlignment="1">
      <alignment horizontal="right"/>
    </xf>
    <xf numFmtId="170" fontId="5" fillId="78" borderId="10" xfId="0" applyNumberFormat="1" applyFont="1" applyFill="1" applyBorder="1"/>
    <xf numFmtId="174" fontId="5" fillId="78" borderId="5" xfId="1" applyNumberFormat="1" applyFont="1" applyFill="1" applyBorder="1"/>
    <xf numFmtId="174" fontId="5" fillId="78" borderId="1" xfId="1" applyNumberFormat="1" applyFont="1" applyFill="1" applyBorder="1"/>
    <xf numFmtId="174" fontId="5" fillId="78" borderId="1" xfId="0" applyNumberFormat="1" applyFont="1" applyFill="1" applyBorder="1"/>
    <xf numFmtId="174" fontId="5" fillId="78" borderId="10" xfId="0" applyNumberFormat="1" applyFont="1" applyFill="1" applyBorder="1"/>
    <xf numFmtId="170" fontId="5" fillId="78" borderId="4" xfId="0" applyNumberFormat="1" applyFont="1" applyFill="1" applyBorder="1"/>
    <xf numFmtId="170" fontId="5" fillId="78" borderId="0" xfId="0" applyNumberFormat="1" applyFont="1" applyFill="1"/>
    <xf numFmtId="170" fontId="5" fillId="78" borderId="7" xfId="0" applyNumberFormat="1" applyFont="1" applyFill="1" applyBorder="1"/>
    <xf numFmtId="170" fontId="5" fillId="78" borderId="11" xfId="0" applyNumberFormat="1" applyFont="1" applyFill="1" applyBorder="1"/>
    <xf numFmtId="170" fontId="5" fillId="78" borderId="1" xfId="0" applyNumberFormat="1" applyFont="1" applyFill="1" applyBorder="1"/>
    <xf numFmtId="0" fontId="2" fillId="78" borderId="11" xfId="0" applyFont="1" applyFill="1" applyBorder="1"/>
    <xf numFmtId="0" fontId="2" fillId="78" borderId="4" xfId="0" applyFont="1" applyFill="1" applyBorder="1"/>
    <xf numFmtId="300" fontId="2" fillId="78" borderId="0" xfId="0" applyNumberFormat="1" applyFont="1" applyFill="1"/>
    <xf numFmtId="0" fontId="2" fillId="78" borderId="7" xfId="0" applyFont="1" applyFill="1" applyBorder="1"/>
    <xf numFmtId="9" fontId="2" fillId="78" borderId="11" xfId="0" applyNumberFormat="1" applyFont="1" applyFill="1" applyBorder="1"/>
    <xf numFmtId="168" fontId="2" fillId="78" borderId="0" xfId="0" applyNumberFormat="1" applyFont="1" applyFill="1" applyAlignment="1">
      <alignment horizontal="right"/>
    </xf>
    <xf numFmtId="168" fontId="2" fillId="78" borderId="7" xfId="0" applyNumberFormat="1" applyFont="1" applyFill="1" applyBorder="1" applyAlignment="1">
      <alignment horizontal="right"/>
    </xf>
    <xf numFmtId="168" fontId="2" fillId="78" borderId="11" xfId="0" applyNumberFormat="1" applyFont="1" applyFill="1" applyBorder="1" applyAlignment="1">
      <alignment horizontal="right"/>
    </xf>
    <xf numFmtId="168" fontId="2" fillId="78" borderId="4" xfId="0" applyNumberFormat="1" applyFont="1" applyFill="1" applyBorder="1" applyAlignment="1">
      <alignment horizontal="right"/>
    </xf>
    <xf numFmtId="9" fontId="2" fillId="78" borderId="12" xfId="0" applyNumberFormat="1" applyFont="1" applyFill="1" applyBorder="1"/>
    <xf numFmtId="168" fontId="2" fillId="78" borderId="8" xfId="0" applyNumberFormat="1" applyFont="1" applyFill="1" applyBorder="1" applyAlignment="1">
      <alignment horizontal="right"/>
    </xf>
    <xf numFmtId="168" fontId="2" fillId="78" borderId="2" xfId="0" applyNumberFormat="1" applyFont="1" applyFill="1" applyBorder="1" applyAlignment="1">
      <alignment horizontal="right"/>
    </xf>
    <xf numFmtId="168" fontId="2" fillId="78" borderId="9" xfId="0" applyNumberFormat="1" applyFont="1" applyFill="1" applyBorder="1" applyAlignment="1">
      <alignment horizontal="right"/>
    </xf>
    <xf numFmtId="168" fontId="2" fillId="78" borderId="12" xfId="0" applyNumberFormat="1" applyFont="1" applyFill="1" applyBorder="1" applyAlignment="1">
      <alignment horizontal="right"/>
    </xf>
    <xf numFmtId="9" fontId="5" fillId="78" borderId="11" xfId="0" applyNumberFormat="1" applyFont="1" applyFill="1" applyBorder="1"/>
    <xf numFmtId="168" fontId="5" fillId="78" borderId="5" xfId="0" applyNumberFormat="1" applyFont="1" applyFill="1" applyBorder="1" applyAlignment="1">
      <alignment horizontal="right"/>
    </xf>
    <xf numFmtId="168" fontId="5" fillId="78" borderId="1" xfId="0" applyNumberFormat="1" applyFont="1" applyFill="1" applyBorder="1" applyAlignment="1">
      <alignment horizontal="right"/>
    </xf>
    <xf numFmtId="168" fontId="5" fillId="78" borderId="6" xfId="0" applyNumberFormat="1" applyFont="1" applyFill="1" applyBorder="1" applyAlignment="1">
      <alignment horizontal="right"/>
    </xf>
    <xf numFmtId="168" fontId="5" fillId="78" borderId="10" xfId="0" applyNumberFormat="1" applyFont="1" applyFill="1" applyBorder="1" applyAlignment="1">
      <alignment horizontal="right"/>
    </xf>
    <xf numFmtId="9" fontId="5" fillId="78" borderId="5" xfId="0" applyNumberFormat="1" applyFont="1" applyFill="1" applyBorder="1" applyAlignment="1">
      <alignment horizontal="right"/>
    </xf>
    <xf numFmtId="9" fontId="5" fillId="78" borderId="1" xfId="0" applyNumberFormat="1" applyFont="1" applyFill="1" applyBorder="1" applyAlignment="1">
      <alignment horizontal="right"/>
    </xf>
    <xf numFmtId="9" fontId="5" fillId="78" borderId="10" xfId="0" applyNumberFormat="1" applyFont="1" applyFill="1" applyBorder="1" applyAlignment="1">
      <alignment horizontal="right"/>
    </xf>
    <xf numFmtId="174" fontId="2" fillId="78" borderId="9" xfId="0" applyNumberFormat="1" applyFont="1" applyFill="1" applyBorder="1"/>
    <xf numFmtId="174" fontId="2" fillId="78" borderId="12" xfId="0" applyNumberFormat="1" applyFont="1" applyFill="1" applyBorder="1"/>
    <xf numFmtId="171" fontId="2" fillId="78" borderId="4" xfId="0" applyNumberFormat="1" applyFont="1" applyFill="1" applyBorder="1"/>
    <xf numFmtId="171" fontId="2" fillId="78" borderId="7" xfId="0" applyNumberFormat="1" applyFont="1" applyFill="1" applyBorder="1"/>
    <xf numFmtId="172" fontId="5" fillId="78" borderId="5" xfId="1" applyNumberFormat="1" applyFont="1" applyFill="1" applyBorder="1"/>
    <xf numFmtId="172" fontId="5" fillId="78" borderId="1" xfId="1" applyNumberFormat="1" applyFont="1" applyFill="1" applyBorder="1"/>
    <xf numFmtId="172" fontId="5" fillId="78" borderId="10" xfId="1" applyNumberFormat="1" applyFont="1" applyFill="1" applyBorder="1"/>
    <xf numFmtId="170" fontId="5" fillId="78" borderId="5" xfId="1" applyNumberFormat="1" applyFont="1" applyFill="1" applyBorder="1"/>
    <xf numFmtId="170" fontId="5" fillId="78" borderId="1" xfId="1" applyNumberFormat="1" applyFont="1" applyFill="1" applyBorder="1"/>
    <xf numFmtId="170" fontId="5" fillId="78" borderId="5" xfId="0" applyNumberFormat="1" applyFont="1" applyFill="1" applyBorder="1"/>
    <xf numFmtId="170" fontId="5" fillId="78" borderId="6" xfId="0" applyNumberFormat="1" applyFont="1" applyFill="1" applyBorder="1"/>
    <xf numFmtId="3" fontId="2" fillId="78" borderId="0" xfId="0" applyNumberFormat="1" applyFont="1" applyFill="1" applyAlignment="1">
      <alignment horizontal="center"/>
    </xf>
    <xf numFmtId="3" fontId="2" fillId="78" borderId="11" xfId="0" applyNumberFormat="1" applyFont="1" applyFill="1" applyBorder="1" applyAlignment="1">
      <alignment horizontal="center"/>
    </xf>
    <xf numFmtId="3" fontId="2" fillId="78" borderId="4" xfId="0" applyNumberFormat="1" applyFont="1" applyFill="1" applyBorder="1" applyAlignment="1">
      <alignment horizontal="center"/>
    </xf>
    <xf numFmtId="3" fontId="2" fillId="78" borderId="4" xfId="0" applyNumberFormat="1" applyFont="1" applyFill="1" applyBorder="1"/>
    <xf numFmtId="3" fontId="2" fillId="78" borderId="7" xfId="0" applyNumberFormat="1" applyFont="1" applyFill="1" applyBorder="1" applyAlignment="1">
      <alignment horizontal="center"/>
    </xf>
    <xf numFmtId="164" fontId="2" fillId="78" borderId="12" xfId="0" applyNumberFormat="1" applyFont="1" applyFill="1" applyBorder="1" applyAlignment="1">
      <alignment horizontal="center"/>
    </xf>
    <xf numFmtId="164" fontId="2" fillId="78" borderId="8" xfId="0" applyNumberFormat="1" applyFont="1" applyFill="1" applyBorder="1" applyAlignment="1">
      <alignment horizontal="center"/>
    </xf>
    <xf numFmtId="164" fontId="2" fillId="78" borderId="2" xfId="0" applyNumberFormat="1" applyFont="1" applyFill="1" applyBorder="1" applyAlignment="1">
      <alignment horizontal="center"/>
    </xf>
    <xf numFmtId="6" fontId="2" fillId="78" borderId="8" xfId="0" applyNumberFormat="1" applyFont="1" applyFill="1" applyBorder="1" applyAlignment="1">
      <alignment horizontal="center"/>
    </xf>
    <xf numFmtId="6" fontId="2" fillId="78" borderId="2" xfId="0" applyNumberFormat="1" applyFont="1" applyFill="1" applyBorder="1" applyAlignment="1">
      <alignment horizontal="center"/>
    </xf>
    <xf numFmtId="6" fontId="2" fillId="78" borderId="8" xfId="0" applyNumberFormat="1" applyFont="1" applyFill="1" applyBorder="1"/>
    <xf numFmtId="6" fontId="2" fillId="78" borderId="9" xfId="0" applyNumberFormat="1" applyFont="1" applyFill="1" applyBorder="1" applyAlignment="1">
      <alignment horizontal="center"/>
    </xf>
    <xf numFmtId="9" fontId="2" fillId="78" borderId="0" xfId="0" applyNumberFormat="1" applyFont="1" applyFill="1" applyAlignment="1">
      <alignment horizontal="center"/>
    </xf>
    <xf numFmtId="164" fontId="2" fillId="78" borderId="0" xfId="0" applyNumberFormat="1" applyFont="1" applyFill="1" applyAlignment="1">
      <alignment horizontal="center"/>
    </xf>
    <xf numFmtId="170" fontId="6" fillId="78" borderId="11" xfId="0" applyNumberFormat="1" applyFont="1" applyFill="1" applyBorder="1" applyAlignment="1">
      <alignment vertical="top"/>
    </xf>
    <xf numFmtId="0" fontId="2" fillId="78" borderId="11" xfId="0" applyFont="1" applyFill="1" applyBorder="1" applyAlignment="1">
      <alignment vertical="top"/>
    </xf>
    <xf numFmtId="6" fontId="2" fillId="78" borderId="11" xfId="0" applyNumberFormat="1" applyFont="1" applyFill="1" applyBorder="1"/>
    <xf numFmtId="3" fontId="2" fillId="78" borderId="11" xfId="0" applyNumberFormat="1" applyFont="1" applyFill="1" applyBorder="1"/>
    <xf numFmtId="175" fontId="7" fillId="78" borderId="11" xfId="0" applyNumberFormat="1" applyFont="1" applyFill="1" applyBorder="1" applyAlignment="1">
      <alignment vertical="top"/>
    </xf>
    <xf numFmtId="175" fontId="2" fillId="78" borderId="0" xfId="0" applyNumberFormat="1" applyFont="1" applyFill="1"/>
    <xf numFmtId="175" fontId="2" fillId="78" borderId="11" xfId="0" applyNumberFormat="1" applyFont="1" applyFill="1" applyBorder="1"/>
    <xf numFmtId="175" fontId="2" fillId="78" borderId="11" xfId="0" applyNumberFormat="1" applyFont="1" applyFill="1" applyBorder="1" applyAlignment="1">
      <alignment vertical="top"/>
    </xf>
    <xf numFmtId="175" fontId="7" fillId="78" borderId="11" xfId="0" applyNumberFormat="1" applyFont="1" applyFill="1" applyBorder="1" applyAlignment="1">
      <alignment horizontal="right" vertical="top"/>
    </xf>
    <xf numFmtId="172" fontId="6" fillId="78" borderId="16" xfId="0" applyNumberFormat="1" applyFont="1" applyFill="1" applyBorder="1" applyAlignment="1">
      <alignment vertical="top"/>
    </xf>
    <xf numFmtId="172" fontId="5" fillId="78" borderId="0" xfId="0" applyNumberFormat="1" applyFont="1" applyFill="1"/>
    <xf numFmtId="172" fontId="2" fillId="78" borderId="0" xfId="0" applyNumberFormat="1" applyFont="1" applyFill="1"/>
    <xf numFmtId="172" fontId="5" fillId="78" borderId="16" xfId="0" applyNumberFormat="1" applyFont="1" applyFill="1" applyBorder="1"/>
    <xf numFmtId="298" fontId="2" fillId="78" borderId="11" xfId="0" applyNumberFormat="1" applyFont="1" applyFill="1" applyBorder="1"/>
    <xf numFmtId="172" fontId="2" fillId="78" borderId="11" xfId="0" applyNumberFormat="1" applyFont="1" applyFill="1" applyBorder="1"/>
    <xf numFmtId="175" fontId="2" fillId="78" borderId="11" xfId="0" applyNumberFormat="1" applyFont="1" applyFill="1" applyBorder="1" applyAlignment="1">
      <alignment horizontal="right"/>
    </xf>
    <xf numFmtId="175" fontId="9" fillId="78" borderId="11" xfId="0" applyNumberFormat="1" applyFont="1" applyFill="1" applyBorder="1"/>
    <xf numFmtId="170" fontId="10" fillId="78" borderId="12" xfId="0" applyNumberFormat="1" applyFont="1" applyFill="1" applyBorder="1"/>
    <xf numFmtId="170" fontId="5" fillId="78" borderId="12" xfId="0" applyNumberFormat="1" applyFont="1" applyFill="1" applyBorder="1"/>
    <xf numFmtId="0" fontId="6" fillId="78" borderId="0" xfId="0" applyFont="1" applyFill="1" applyAlignment="1">
      <alignment vertical="top"/>
    </xf>
    <xf numFmtId="0" fontId="7" fillId="78" borderId="0" xfId="0" applyFont="1" applyFill="1" applyAlignment="1">
      <alignment vertical="top"/>
    </xf>
    <xf numFmtId="170" fontId="9" fillId="78" borderId="11" xfId="0" applyNumberFormat="1" applyFont="1" applyFill="1" applyBorder="1"/>
    <xf numFmtId="49" fontId="2" fillId="78" borderId="11" xfId="0" applyNumberFormat="1" applyFont="1" applyFill="1" applyBorder="1" applyAlignment="1">
      <alignment horizontal="right"/>
    </xf>
    <xf numFmtId="49" fontId="2" fillId="78" borderId="4" xfId="0" applyNumberFormat="1" applyFont="1" applyFill="1" applyBorder="1" applyAlignment="1">
      <alignment horizontal="right"/>
    </xf>
    <xf numFmtId="49" fontId="2" fillId="78" borderId="0" xfId="0" applyNumberFormat="1" applyFont="1" applyFill="1" applyAlignment="1">
      <alignment horizontal="right"/>
    </xf>
    <xf numFmtId="171" fontId="9" fillId="78" borderId="11" xfId="0" applyNumberFormat="1" applyFont="1" applyFill="1" applyBorder="1"/>
    <xf numFmtId="174" fontId="2" fillId="78" borderId="4" xfId="0" applyNumberFormat="1" applyFont="1" applyFill="1" applyBorder="1"/>
    <xf numFmtId="3" fontId="2" fillId="78" borderId="0" xfId="0" applyNumberFormat="1" applyFont="1" applyFill="1"/>
    <xf numFmtId="3" fontId="2" fillId="78" borderId="8" xfId="0" applyNumberFormat="1" applyFont="1" applyFill="1" applyBorder="1"/>
    <xf numFmtId="170" fontId="10" fillId="78" borderId="10" xfId="0" applyNumberFormat="1" applyFont="1" applyFill="1" applyBorder="1"/>
    <xf numFmtId="164" fontId="5" fillId="78" borderId="0" xfId="0" applyNumberFormat="1" applyFont="1" applyFill="1"/>
    <xf numFmtId="170" fontId="2" fillId="78" borderId="12" xfId="0" applyNumberFormat="1" applyFont="1" applyFill="1" applyBorder="1"/>
    <xf numFmtId="170" fontId="10" fillId="78" borderId="16" xfId="0" applyNumberFormat="1" applyFont="1" applyFill="1" applyBorder="1"/>
    <xf numFmtId="170" fontId="5" fillId="78" borderId="16" xfId="0" applyNumberFormat="1" applyFont="1" applyFill="1" applyBorder="1"/>
    <xf numFmtId="170" fontId="5" fillId="78" borderId="17" xfId="0" applyNumberFormat="1" applyFont="1" applyFill="1" applyBorder="1"/>
    <xf numFmtId="170" fontId="5" fillId="78" borderId="3" xfId="0" applyNumberFormat="1" applyFont="1" applyFill="1" applyBorder="1"/>
    <xf numFmtId="170" fontId="5" fillId="78" borderId="21" xfId="0" applyNumberFormat="1" applyFont="1" applyFill="1" applyBorder="1"/>
    <xf numFmtId="170" fontId="5" fillId="78" borderId="22" xfId="0" applyNumberFormat="1" applyFont="1" applyFill="1" applyBorder="1"/>
    <xf numFmtId="170" fontId="5" fillId="78" borderId="20" xfId="0" applyNumberFormat="1" applyFont="1" applyFill="1" applyBorder="1"/>
    <xf numFmtId="174" fontId="9" fillId="78" borderId="11" xfId="0" applyNumberFormat="1" applyFont="1" applyFill="1" applyBorder="1"/>
    <xf numFmtId="164" fontId="2" fillId="78" borderId="0" xfId="0" applyNumberFormat="1" applyFont="1" applyFill="1"/>
    <xf numFmtId="172" fontId="2" fillId="78" borderId="4" xfId="0" applyNumberFormat="1" applyFont="1" applyFill="1" applyBorder="1"/>
    <xf numFmtId="174" fontId="2" fillId="78" borderId="11" xfId="0" applyNumberFormat="1" applyFont="1" applyFill="1" applyBorder="1" applyAlignment="1">
      <alignment horizontal="right"/>
    </xf>
    <xf numFmtId="49" fontId="2" fillId="78" borderId="0" xfId="0" applyNumberFormat="1" applyFont="1" applyFill="1"/>
    <xf numFmtId="49" fontId="2" fillId="78" borderId="7" xfId="0" applyNumberFormat="1" applyFont="1" applyFill="1" applyBorder="1" applyAlignment="1">
      <alignment horizontal="right"/>
    </xf>
    <xf numFmtId="170" fontId="5" fillId="78" borderId="18" xfId="0" applyNumberFormat="1" applyFont="1" applyFill="1" applyBorder="1"/>
    <xf numFmtId="170" fontId="5" fillId="78" borderId="8" xfId="0" applyNumberFormat="1" applyFont="1" applyFill="1" applyBorder="1"/>
    <xf numFmtId="170" fontId="5" fillId="78" borderId="2" xfId="0" applyNumberFormat="1" applyFont="1" applyFill="1" applyBorder="1"/>
    <xf numFmtId="170" fontId="6" fillId="78" borderId="4" xfId="0" applyNumberFormat="1" applyFont="1" applyFill="1" applyBorder="1" applyAlignment="1">
      <alignment vertical="top"/>
    </xf>
    <xf numFmtId="172" fontId="5" fillId="78" borderId="7" xfId="0" applyNumberFormat="1" applyFont="1" applyFill="1" applyBorder="1"/>
    <xf numFmtId="171" fontId="7" fillId="78" borderId="4" xfId="0" applyNumberFormat="1" applyFont="1" applyFill="1" applyBorder="1" applyAlignment="1">
      <alignment vertical="top"/>
    </xf>
    <xf numFmtId="175" fontId="2" fillId="78" borderId="4" xfId="0" applyNumberFormat="1" applyFont="1" applyFill="1" applyBorder="1"/>
    <xf numFmtId="174" fontId="2" fillId="78" borderId="7" xfId="0" applyNumberFormat="1" applyFont="1" applyFill="1" applyBorder="1"/>
    <xf numFmtId="49" fontId="2" fillId="78" borderId="2" xfId="0" applyNumberFormat="1" applyFont="1" applyFill="1" applyBorder="1" applyAlignment="1">
      <alignment horizontal="right"/>
    </xf>
    <xf numFmtId="49" fontId="2" fillId="78" borderId="9" xfId="0" applyNumberFormat="1" applyFont="1" applyFill="1" applyBorder="1" applyAlignment="1">
      <alignment horizontal="right"/>
    </xf>
    <xf numFmtId="49" fontId="2" fillId="78" borderId="8" xfId="0" applyNumberFormat="1" applyFont="1" applyFill="1" applyBorder="1" applyAlignment="1">
      <alignment horizontal="right"/>
    </xf>
    <xf numFmtId="170" fontId="5" fillId="78" borderId="15" xfId="0" applyNumberFormat="1" applyFont="1" applyFill="1" applyBorder="1"/>
    <xf numFmtId="170" fontId="6" fillId="78" borderId="13" xfId="0" applyNumberFormat="1" applyFont="1" applyFill="1" applyBorder="1" applyAlignment="1">
      <alignment vertical="top"/>
    </xf>
    <xf numFmtId="170" fontId="5" fillId="78" borderId="19" xfId="0" applyNumberFormat="1" applyFont="1" applyFill="1" applyBorder="1"/>
    <xf numFmtId="170" fontId="5" fillId="78" borderId="14" xfId="0" applyNumberFormat="1" applyFont="1" applyFill="1" applyBorder="1"/>
    <xf numFmtId="170" fontId="5" fillId="78" borderId="23" xfId="0" applyNumberFormat="1" applyFont="1" applyFill="1" applyBorder="1"/>
    <xf numFmtId="170" fontId="5" fillId="78" borderId="24" xfId="0" applyNumberFormat="1" applyFont="1" applyFill="1" applyBorder="1"/>
    <xf numFmtId="170" fontId="5" fillId="78" borderId="25" xfId="0" applyNumberFormat="1" applyFont="1" applyFill="1" applyBorder="1"/>
    <xf numFmtId="170" fontId="5" fillId="78" borderId="13" xfId="0" applyNumberFormat="1" applyFont="1" applyFill="1" applyBorder="1"/>
    <xf numFmtId="172" fontId="5" fillId="78" borderId="11" xfId="0" applyNumberFormat="1" applyFont="1" applyFill="1" applyBorder="1"/>
    <xf numFmtId="172" fontId="5" fillId="78" borderId="4" xfId="0" applyNumberFormat="1" applyFont="1" applyFill="1" applyBorder="1"/>
    <xf numFmtId="175" fontId="2" fillId="78" borderId="7" xfId="0" applyNumberFormat="1" applyFont="1" applyFill="1" applyBorder="1"/>
    <xf numFmtId="173" fontId="2" fillId="78" borderId="4" xfId="0" applyNumberFormat="1" applyFont="1" applyFill="1" applyBorder="1"/>
    <xf numFmtId="173" fontId="2" fillId="78" borderId="0" xfId="0" applyNumberFormat="1" applyFont="1" applyFill="1"/>
    <xf numFmtId="173" fontId="2" fillId="78" borderId="11" xfId="0" applyNumberFormat="1" applyFont="1" applyFill="1" applyBorder="1"/>
    <xf numFmtId="172" fontId="5" fillId="78" borderId="15" xfId="0" applyNumberFormat="1" applyFont="1" applyFill="1" applyBorder="1"/>
    <xf numFmtId="172" fontId="5" fillId="78" borderId="13" xfId="0" applyNumberFormat="1" applyFont="1" applyFill="1" applyBorder="1"/>
    <xf numFmtId="172" fontId="5" fillId="78" borderId="19" xfId="0" applyNumberFormat="1" applyFont="1" applyFill="1" applyBorder="1"/>
    <xf numFmtId="172" fontId="5" fillId="78" borderId="14" xfId="0" applyNumberFormat="1" applyFont="1" applyFill="1" applyBorder="1"/>
    <xf numFmtId="165" fontId="5" fillId="78" borderId="94" xfId="0" applyNumberFormat="1" applyFont="1" applyFill="1" applyBorder="1"/>
    <xf numFmtId="7" fontId="5" fillId="78" borderId="0" xfId="0" applyNumberFormat="1" applyFont="1" applyFill="1"/>
    <xf numFmtId="165" fontId="5" fillId="78" borderId="0" xfId="0" applyNumberFormat="1" applyFont="1" applyFill="1"/>
    <xf numFmtId="165" fontId="5" fillId="78" borderId="7" xfId="0" applyNumberFormat="1" applyFont="1" applyFill="1" applyBorder="1"/>
    <xf numFmtId="7" fontId="5" fillId="78" borderId="82" xfId="0" applyNumberFormat="1" applyFont="1" applyFill="1" applyBorder="1"/>
    <xf numFmtId="165" fontId="5" fillId="78" borderId="4" xfId="0" applyNumberFormat="1" applyFont="1" applyFill="1" applyBorder="1"/>
    <xf numFmtId="7" fontId="5" fillId="78" borderId="11" xfId="0" applyNumberFormat="1" applyFont="1" applyFill="1" applyBorder="1"/>
    <xf numFmtId="7" fontId="5" fillId="78" borderId="4" xfId="0" applyNumberFormat="1" applyFont="1" applyFill="1" applyBorder="1"/>
    <xf numFmtId="49" fontId="2" fillId="78" borderId="12" xfId="0" applyNumberFormat="1" applyFont="1" applyFill="1" applyBorder="1" applyAlignment="1">
      <alignment horizontal="right"/>
    </xf>
    <xf numFmtId="2" fontId="2" fillId="78" borderId="2" xfId="0" applyNumberFormat="1" applyFont="1" applyFill="1" applyBorder="1" applyAlignment="1">
      <alignment horizontal="right"/>
    </xf>
    <xf numFmtId="176" fontId="2" fillId="78" borderId="11" xfId="0" applyNumberFormat="1" applyFont="1" applyFill="1" applyBorder="1"/>
    <xf numFmtId="165" fontId="5" fillId="78" borderId="13" xfId="0" applyNumberFormat="1" applyFont="1" applyFill="1" applyBorder="1"/>
    <xf numFmtId="165" fontId="5" fillId="78" borderId="19" xfId="0" applyNumberFormat="1" applyFont="1" applyFill="1" applyBorder="1"/>
    <xf numFmtId="165" fontId="5" fillId="78" borderId="14" xfId="0" applyNumberFormat="1" applyFont="1" applyFill="1" applyBorder="1"/>
    <xf numFmtId="165" fontId="5" fillId="78" borderId="15" xfId="0" applyNumberFormat="1" applyFont="1" applyFill="1" applyBorder="1"/>
    <xf numFmtId="7" fontId="5" fillId="78" borderId="13" xfId="0" applyNumberFormat="1" applyFont="1" applyFill="1" applyBorder="1"/>
    <xf numFmtId="7" fontId="5" fillId="78" borderId="19" xfId="0" applyNumberFormat="1" applyFont="1" applyFill="1" applyBorder="1"/>
    <xf numFmtId="7" fontId="5" fillId="78" borderId="14" xfId="0" applyNumberFormat="1" applyFont="1" applyFill="1" applyBorder="1"/>
    <xf numFmtId="7" fontId="5" fillId="78" borderId="15" xfId="0" applyNumberFormat="1" applyFont="1" applyFill="1" applyBorder="1"/>
    <xf numFmtId="170" fontId="6" fillId="78" borderId="1" xfId="0" applyNumberFormat="1" applyFont="1" applyFill="1" applyBorder="1"/>
    <xf numFmtId="164" fontId="2" fillId="78" borderId="11" xfId="0" applyNumberFormat="1" applyFont="1" applyFill="1" applyBorder="1"/>
    <xf numFmtId="172" fontId="2" fillId="78" borderId="7" xfId="0" applyNumberFormat="1" applyFont="1" applyFill="1" applyBorder="1"/>
    <xf numFmtId="175" fontId="2" fillId="78" borderId="8" xfId="0" applyNumberFormat="1" applyFont="1" applyFill="1" applyBorder="1"/>
    <xf numFmtId="175" fontId="2" fillId="78" borderId="2" xfId="0" applyNumberFormat="1" applyFont="1" applyFill="1" applyBorder="1"/>
    <xf numFmtId="175" fontId="2" fillId="78" borderId="12" xfId="0" applyNumberFormat="1" applyFont="1" applyFill="1" applyBorder="1"/>
    <xf numFmtId="175" fontId="2" fillId="78" borderId="9" xfId="0" applyNumberFormat="1" applyFont="1" applyFill="1" applyBorder="1"/>
    <xf numFmtId="174" fontId="2" fillId="78" borderId="10" xfId="0" applyNumberFormat="1" applyFont="1" applyFill="1" applyBorder="1"/>
    <xf numFmtId="174" fontId="2" fillId="78" borderId="5" xfId="0" applyNumberFormat="1" applyFont="1" applyFill="1" applyBorder="1"/>
    <xf numFmtId="174" fontId="2" fillId="78" borderId="1" xfId="0" applyNumberFormat="1" applyFont="1" applyFill="1" applyBorder="1"/>
    <xf numFmtId="175" fontId="2" fillId="78" borderId="5" xfId="0" applyNumberFormat="1" applyFont="1" applyFill="1" applyBorder="1"/>
    <xf numFmtId="175" fontId="2" fillId="78" borderId="1" xfId="0" applyNumberFormat="1" applyFont="1" applyFill="1" applyBorder="1"/>
    <xf numFmtId="175" fontId="2" fillId="78" borderId="10" xfId="0" applyNumberFormat="1" applyFont="1" applyFill="1" applyBorder="1"/>
    <xf numFmtId="172" fontId="5" fillId="78" borderId="10" xfId="0" applyNumberFormat="1" applyFont="1" applyFill="1" applyBorder="1"/>
    <xf numFmtId="172" fontId="5" fillId="78" borderId="5" xfId="0" applyNumberFormat="1" applyFont="1" applyFill="1" applyBorder="1"/>
    <xf numFmtId="172" fontId="5" fillId="78" borderId="1" xfId="0" applyNumberFormat="1" applyFont="1" applyFill="1" applyBorder="1"/>
    <xf numFmtId="164" fontId="2" fillId="78" borderId="4" xfId="0" applyNumberFormat="1" applyFont="1" applyFill="1" applyBorder="1"/>
    <xf numFmtId="37" fontId="2" fillId="78" borderId="0" xfId="0" applyNumberFormat="1" applyFont="1" applyFill="1"/>
    <xf numFmtId="174" fontId="2" fillId="78" borderId="0" xfId="0" applyNumberFormat="1" applyFont="1" applyFill="1" applyAlignment="1">
      <alignment horizontal="right"/>
    </xf>
    <xf numFmtId="174" fontId="2" fillId="78" borderId="7" xfId="0" applyNumberFormat="1" applyFont="1" applyFill="1" applyBorder="1" applyAlignment="1">
      <alignment horizontal="right"/>
    </xf>
    <xf numFmtId="165" fontId="2" fillId="78" borderId="11" xfId="0" applyNumberFormat="1" applyFont="1" applyFill="1" applyBorder="1"/>
    <xf numFmtId="165" fontId="2" fillId="78" borderId="0" xfId="0" applyNumberFormat="1" applyFont="1" applyFill="1"/>
    <xf numFmtId="165" fontId="2" fillId="78" borderId="4" xfId="0" applyNumberFormat="1" applyFont="1" applyFill="1" applyBorder="1"/>
    <xf numFmtId="7" fontId="2" fillId="78" borderId="0" xfId="0" applyNumberFormat="1" applyFont="1" applyFill="1"/>
    <xf numFmtId="7" fontId="2" fillId="78" borderId="11" xfId="0" applyNumberFormat="1" applyFont="1" applyFill="1" applyBorder="1"/>
    <xf numFmtId="8" fontId="2" fillId="78" borderId="4" xfId="0" applyNumberFormat="1" applyFont="1" applyFill="1" applyBorder="1"/>
    <xf numFmtId="8" fontId="2" fillId="78" borderId="0" xfId="0" applyNumberFormat="1" applyFont="1" applyFill="1"/>
    <xf numFmtId="165" fontId="2" fillId="78" borderId="7" xfId="0" applyNumberFormat="1" applyFont="1" applyFill="1" applyBorder="1"/>
    <xf numFmtId="170" fontId="5" fillId="78" borderId="9" xfId="0" applyNumberFormat="1" applyFont="1" applyFill="1" applyBorder="1"/>
    <xf numFmtId="299" fontId="2" fillId="0" borderId="0" xfId="0" applyNumberFormat="1" applyFont="1"/>
    <xf numFmtId="167" fontId="2" fillId="0" borderId="0" xfId="1" applyNumberFormat="1" applyFont="1"/>
    <xf numFmtId="167" fontId="2" fillId="0" borderId="0" xfId="1" applyNumberFormat="1" applyFont="1" applyFill="1"/>
    <xf numFmtId="209" fontId="2" fillId="0" borderId="0" xfId="1" applyNumberFormat="1" applyFont="1"/>
    <xf numFmtId="300" fontId="2" fillId="0" borderId="0" xfId="0" applyNumberFormat="1" applyFont="1"/>
    <xf numFmtId="9" fontId="2" fillId="78" borderId="10" xfId="0" applyNumberFormat="1" applyFont="1" applyFill="1" applyBorder="1" applyAlignment="1">
      <alignment horizontal="right"/>
    </xf>
    <xf numFmtId="6" fontId="2" fillId="78" borderId="12" xfId="0" applyNumberFormat="1" applyFont="1" applyFill="1" applyBorder="1" applyAlignment="1">
      <alignment horizontal="center"/>
    </xf>
    <xf numFmtId="172" fontId="6" fillId="78" borderId="16" xfId="4" applyNumberFormat="1" applyFont="1" applyFill="1" applyBorder="1"/>
    <xf numFmtId="0" fontId="10" fillId="78" borderId="0" xfId="0" applyFont="1" applyFill="1"/>
    <xf numFmtId="0" fontId="9" fillId="0" borderId="0" xfId="0" applyFont="1"/>
    <xf numFmtId="0" fontId="9" fillId="78" borderId="0" xfId="0" applyFont="1" applyFill="1"/>
    <xf numFmtId="175" fontId="9" fillId="0" borderId="0" xfId="0" applyNumberFormat="1" applyFont="1"/>
    <xf numFmtId="0" fontId="6" fillId="0" borderId="0" xfId="0" applyFont="1"/>
    <xf numFmtId="0" fontId="10" fillId="0" borderId="0" xfId="0" applyFont="1"/>
    <xf numFmtId="170" fontId="10" fillId="0" borderId="0" xfId="0" applyNumberFormat="1" applyFont="1"/>
    <xf numFmtId="0" fontId="10" fillId="0" borderId="0" xfId="0" applyFont="1" applyAlignment="1">
      <alignment horizontal="left"/>
    </xf>
    <xf numFmtId="0" fontId="10" fillId="0" borderId="11" xfId="0" applyFont="1" applyBorder="1" applyAlignment="1">
      <alignment horizontal="center"/>
    </xf>
    <xf numFmtId="0" fontId="10" fillId="0" borderId="0" xfId="0" applyFont="1" applyAlignment="1">
      <alignment horizontal="center"/>
    </xf>
    <xf numFmtId="0" fontId="9" fillId="0" borderId="11" xfId="0" applyFont="1" applyBorder="1"/>
    <xf numFmtId="0" fontId="9" fillId="0" borderId="0" xfId="0" quotePrefix="1" applyFont="1"/>
    <xf numFmtId="164" fontId="10" fillId="0" borderId="0" xfId="0" applyNumberFormat="1" applyFont="1"/>
    <xf numFmtId="164" fontId="10" fillId="78" borderId="0" xfId="0" applyNumberFormat="1" applyFont="1" applyFill="1"/>
    <xf numFmtId="0" fontId="10" fillId="78" borderId="11" xfId="0" applyFont="1" applyFill="1" applyBorder="1" applyAlignment="1">
      <alignment horizontal="left"/>
    </xf>
    <xf numFmtId="0" fontId="10" fillId="78" borderId="0" xfId="0" applyFont="1" applyFill="1" applyAlignment="1">
      <alignment horizontal="left"/>
    </xf>
    <xf numFmtId="0" fontId="9" fillId="78" borderId="11" xfId="0" applyFont="1" applyFill="1" applyBorder="1"/>
    <xf numFmtId="164" fontId="9" fillId="0" borderId="0" xfId="0" applyNumberFormat="1" applyFont="1"/>
    <xf numFmtId="164" fontId="9" fillId="78" borderId="0" xfId="0" applyNumberFormat="1" applyFont="1" applyFill="1"/>
    <xf numFmtId="171" fontId="7" fillId="78" borderId="11" xfId="3" applyNumberFormat="1" applyFont="1" applyFill="1" applyBorder="1">
      <alignment vertical="top"/>
    </xf>
    <xf numFmtId="37" fontId="7" fillId="0" borderId="11" xfId="3" applyNumberFormat="1" applyFont="1" applyBorder="1" applyAlignment="1">
      <alignment horizontal="right" vertical="top"/>
    </xf>
    <xf numFmtId="173" fontId="7" fillId="78" borderId="8" xfId="4" applyNumberFormat="1" applyFont="1" applyFill="1" applyBorder="1"/>
    <xf numFmtId="173" fontId="7" fillId="78" borderId="0" xfId="4" applyNumberFormat="1" applyFont="1" applyFill="1"/>
    <xf numFmtId="173" fontId="7" fillId="78" borderId="0" xfId="4" applyNumberFormat="1" applyFont="1" applyFill="1" applyBorder="1"/>
    <xf numFmtId="173" fontId="7" fillId="78" borderId="7" xfId="4" applyNumberFormat="1" applyFont="1" applyFill="1" applyBorder="1"/>
    <xf numFmtId="300" fontId="5" fillId="0" borderId="0" xfId="0" applyNumberFormat="1" applyFont="1"/>
    <xf numFmtId="164" fontId="2" fillId="0" borderId="1" xfId="0" applyNumberFormat="1" applyFont="1" applyBorder="1"/>
    <xf numFmtId="0" fontId="266" fillId="0" borderId="0" xfId="0" applyFont="1" applyAlignment="1">
      <alignment horizontal="justify" vertical="center"/>
    </xf>
    <xf numFmtId="0" fontId="12" fillId="0" borderId="1" xfId="0" applyFont="1" applyBorder="1"/>
    <xf numFmtId="0" fontId="12" fillId="0" borderId="6" xfId="0" applyFont="1" applyBorder="1"/>
    <xf numFmtId="0" fontId="7" fillId="0" borderId="7" xfId="0" applyFont="1" applyBorder="1"/>
    <xf numFmtId="0" fontId="12" fillId="0" borderId="7" xfId="0" applyFont="1" applyBorder="1"/>
    <xf numFmtId="0" fontId="7" fillId="2" borderId="13" xfId="0" applyFont="1" applyFill="1" applyBorder="1"/>
    <xf numFmtId="0" fontId="2" fillId="0" borderId="9" xfId="0" applyFont="1" applyBorder="1"/>
    <xf numFmtId="170" fontId="2" fillId="78" borderId="4" xfId="0" applyNumberFormat="1" applyFont="1" applyFill="1" applyBorder="1" applyAlignment="1">
      <alignment horizontal="right"/>
    </xf>
    <xf numFmtId="171" fontId="2" fillId="78" borderId="8" xfId="0" applyNumberFormat="1" applyFont="1" applyFill="1" applyBorder="1" applyAlignment="1">
      <alignment horizontal="right"/>
    </xf>
    <xf numFmtId="171" fontId="2" fillId="78" borderId="2" xfId="0" applyNumberFormat="1" applyFont="1" applyFill="1" applyBorder="1" applyAlignment="1">
      <alignment horizontal="right"/>
    </xf>
    <xf numFmtId="171" fontId="2" fillId="78" borderId="9" xfId="0" applyNumberFormat="1" applyFont="1" applyFill="1" applyBorder="1" applyAlignment="1">
      <alignment horizontal="right"/>
    </xf>
    <xf numFmtId="170" fontId="5" fillId="78" borderId="4" xfId="0" applyNumberFormat="1" applyFont="1" applyFill="1" applyBorder="1" applyAlignment="1">
      <alignment horizontal="right"/>
    </xf>
    <xf numFmtId="170" fontId="5" fillId="78" borderId="0" xfId="0" applyNumberFormat="1" applyFont="1" applyFill="1" applyAlignment="1">
      <alignment horizontal="right"/>
    </xf>
    <xf numFmtId="0" fontId="2" fillId="78" borderId="5" xfId="0" applyFont="1" applyFill="1" applyBorder="1"/>
    <xf numFmtId="0" fontId="2" fillId="78" borderId="1" xfId="0" applyFont="1" applyFill="1" applyBorder="1"/>
    <xf numFmtId="0" fontId="2" fillId="78" borderId="6" xfId="0" applyFont="1" applyFill="1" applyBorder="1"/>
    <xf numFmtId="9" fontId="2" fillId="77" borderId="0" xfId="0" applyNumberFormat="1" applyFont="1" applyFill="1" applyAlignment="1">
      <alignment horizontal="center"/>
    </xf>
    <xf numFmtId="164" fontId="2" fillId="77" borderId="0" xfId="0" applyNumberFormat="1" applyFont="1" applyFill="1" applyAlignment="1">
      <alignment horizontal="center"/>
    </xf>
    <xf numFmtId="9" fontId="2" fillId="78" borderId="4" xfId="0" applyNumberFormat="1" applyFont="1" applyFill="1" applyBorder="1" applyAlignment="1">
      <alignment horizontal="center"/>
    </xf>
    <xf numFmtId="0" fontId="268" fillId="0" borderId="0" xfId="0" applyFont="1"/>
    <xf numFmtId="16" fontId="2" fillId="0" borderId="0" xfId="0" applyNumberFormat="1" applyFont="1"/>
    <xf numFmtId="0" fontId="266" fillId="0" borderId="94" xfId="0" applyFont="1" applyBorder="1"/>
    <xf numFmtId="0" fontId="8" fillId="4" borderId="94" xfId="0" applyFont="1" applyFill="1" applyBorder="1" applyAlignment="1">
      <alignment horizontal="center"/>
    </xf>
    <xf numFmtId="170" fontId="2" fillId="78" borderId="94" xfId="0" applyNumberFormat="1" applyFont="1" applyFill="1" applyBorder="1"/>
    <xf numFmtId="170" fontId="5" fillId="78" borderId="94" xfId="0" applyNumberFormat="1" applyFont="1" applyFill="1" applyBorder="1"/>
    <xf numFmtId="0" fontId="2" fillId="78" borderId="94" xfId="0" applyFont="1" applyFill="1" applyBorder="1"/>
    <xf numFmtId="174" fontId="2" fillId="78" borderId="94" xfId="0" applyNumberFormat="1" applyFont="1" applyFill="1" applyBorder="1"/>
    <xf numFmtId="175" fontId="2" fillId="78" borderId="94" xfId="0" applyNumberFormat="1" applyFont="1" applyFill="1" applyBorder="1"/>
    <xf numFmtId="172" fontId="5" fillId="78" borderId="94" xfId="0" applyNumberFormat="1" applyFont="1" applyFill="1" applyBorder="1"/>
    <xf numFmtId="174" fontId="2" fillId="0" borderId="94" xfId="0" applyNumberFormat="1" applyFont="1" applyBorder="1"/>
    <xf numFmtId="7" fontId="2" fillId="78" borderId="7" xfId="0" applyNumberFormat="1" applyFont="1" applyFill="1" applyBorder="1"/>
    <xf numFmtId="166" fontId="5" fillId="78" borderId="94" xfId="0" applyNumberFormat="1" applyFont="1" applyFill="1" applyBorder="1" applyAlignment="1">
      <alignment horizontal="center"/>
    </xf>
    <xf numFmtId="166" fontId="2" fillId="78" borderId="94" xfId="0" applyNumberFormat="1" applyFont="1" applyFill="1" applyBorder="1" applyAlignment="1">
      <alignment horizontal="center"/>
    </xf>
    <xf numFmtId="171" fontId="2" fillId="78" borderId="94" xfId="0" applyNumberFormat="1" applyFont="1" applyFill="1" applyBorder="1"/>
    <xf numFmtId="170" fontId="2" fillId="78" borderId="5" xfId="0" applyNumberFormat="1" applyFont="1" applyFill="1" applyBorder="1"/>
    <xf numFmtId="9" fontId="2" fillId="78" borderId="94" xfId="0" applyNumberFormat="1" applyFont="1" applyFill="1" applyBorder="1" applyAlignment="1">
      <alignment horizontal="right"/>
    </xf>
    <xf numFmtId="170" fontId="2" fillId="78" borderId="7" xfId="0" applyNumberFormat="1" applyFont="1" applyFill="1" applyBorder="1" applyAlignment="1">
      <alignment horizontal="right"/>
    </xf>
    <xf numFmtId="170" fontId="2" fillId="0" borderId="94" xfId="0" applyNumberFormat="1" applyFont="1" applyBorder="1"/>
    <xf numFmtId="166" fontId="2" fillId="0" borderId="94" xfId="0" applyNumberFormat="1" applyFont="1" applyBorder="1" applyAlignment="1">
      <alignment horizontal="right"/>
    </xf>
    <xf numFmtId="3" fontId="2" fillId="78" borderId="94" xfId="0" applyNumberFormat="1" applyFont="1" applyFill="1" applyBorder="1" applyAlignment="1">
      <alignment horizontal="center"/>
    </xf>
    <xf numFmtId="168" fontId="2" fillId="0" borderId="94" xfId="0" applyNumberFormat="1" applyFont="1" applyBorder="1" applyAlignment="1">
      <alignment horizontal="center"/>
    </xf>
    <xf numFmtId="171" fontId="9" fillId="78" borderId="11" xfId="0" applyNumberFormat="1" applyFont="1" applyFill="1" applyBorder="1" applyAlignment="1">
      <alignment horizontal="right"/>
    </xf>
    <xf numFmtId="49" fontId="2" fillId="78" borderId="94" xfId="0" applyNumberFormat="1" applyFont="1" applyFill="1" applyBorder="1" applyAlignment="1">
      <alignment horizontal="right"/>
    </xf>
    <xf numFmtId="170" fontId="5" fillId="78" borderId="95" xfId="0" applyNumberFormat="1" applyFont="1" applyFill="1" applyBorder="1"/>
    <xf numFmtId="0" fontId="8" fillId="79" borderId="11" xfId="0" applyFont="1" applyFill="1" applyBorder="1" applyAlignment="1">
      <alignment horizontal="center"/>
    </xf>
    <xf numFmtId="0" fontId="8" fillId="79" borderId="4" xfId="0" applyFont="1" applyFill="1" applyBorder="1" applyAlignment="1">
      <alignment horizontal="center"/>
    </xf>
    <xf numFmtId="0" fontId="8" fillId="79" borderId="0" xfId="0" applyFont="1" applyFill="1" applyAlignment="1">
      <alignment horizontal="center"/>
    </xf>
    <xf numFmtId="0" fontId="8" fillId="79" borderId="7" xfId="0" applyFont="1" applyFill="1" applyBorder="1" applyAlignment="1">
      <alignment horizontal="center"/>
    </xf>
    <xf numFmtId="0" fontId="8" fillId="79" borderId="94" xfId="0" applyFont="1" applyFill="1" applyBorder="1" applyAlignment="1">
      <alignment horizontal="center"/>
    </xf>
    <xf numFmtId="173" fontId="2" fillId="78" borderId="94" xfId="0" applyNumberFormat="1" applyFont="1" applyFill="1" applyBorder="1"/>
    <xf numFmtId="174" fontId="2" fillId="78" borderId="94" xfId="0" applyNumberFormat="1" applyFont="1" applyFill="1" applyBorder="1" applyAlignment="1">
      <alignment horizontal="right"/>
    </xf>
    <xf numFmtId="174" fontId="2" fillId="0" borderId="4" xfId="0" applyNumberFormat="1" applyFont="1" applyBorder="1"/>
    <xf numFmtId="0" fontId="2" fillId="77" borderId="1" xfId="0" applyFont="1" applyFill="1" applyBorder="1"/>
    <xf numFmtId="168" fontId="2" fillId="78" borderId="5" xfId="0" applyNumberFormat="1" applyFont="1" applyFill="1" applyBorder="1" applyAlignment="1">
      <alignment horizontal="right"/>
    </xf>
    <xf numFmtId="9" fontId="2" fillId="78" borderId="7" xfId="0" applyNumberFormat="1" applyFont="1" applyFill="1" applyBorder="1" applyAlignment="1">
      <alignment horizontal="center"/>
    </xf>
    <xf numFmtId="168" fontId="2" fillId="78" borderId="9" xfId="0" applyNumberFormat="1" applyFont="1" applyFill="1" applyBorder="1" applyAlignment="1">
      <alignment horizontal="center"/>
    </xf>
    <xf numFmtId="173" fontId="2" fillId="0" borderId="4" xfId="0" applyNumberFormat="1" applyFont="1" applyBorder="1"/>
    <xf numFmtId="172" fontId="5" fillId="0" borderId="13" xfId="0" applyNumberFormat="1" applyFont="1" applyBorder="1"/>
    <xf numFmtId="0" fontId="269" fillId="0" borderId="0" xfId="0" applyFont="1" applyAlignment="1">
      <alignment vertical="center" wrapText="1"/>
    </xf>
    <xf numFmtId="0" fontId="270" fillId="0" borderId="0" xfId="0" applyFont="1" applyAlignment="1">
      <alignment horizontal="right" vertical="center" wrapText="1"/>
    </xf>
    <xf numFmtId="168" fontId="2" fillId="78" borderId="1" xfId="0" applyNumberFormat="1" applyFont="1" applyFill="1" applyBorder="1" applyAlignment="1">
      <alignment horizontal="right"/>
    </xf>
    <xf numFmtId="168" fontId="2" fillId="78" borderId="2" xfId="0" applyNumberFormat="1" applyFont="1" applyFill="1" applyBorder="1" applyAlignment="1">
      <alignment horizontal="center"/>
    </xf>
    <xf numFmtId="173" fontId="2" fillId="0" borderId="0" xfId="0" applyNumberFormat="1" applyFont="1"/>
    <xf numFmtId="172" fontId="5" fillId="0" borderId="19" xfId="0" applyNumberFormat="1" applyFont="1" applyBorder="1"/>
    <xf numFmtId="170" fontId="2" fillId="0" borderId="0" xfId="0" applyNumberFormat="1" applyFont="1"/>
    <xf numFmtId="174" fontId="2" fillId="0" borderId="0" xfId="0" applyNumberFormat="1" applyFont="1"/>
    <xf numFmtId="301" fontId="2" fillId="78" borderId="7" xfId="0" applyNumberFormat="1" applyFont="1" applyFill="1" applyBorder="1" applyAlignment="1">
      <alignment horizontal="right"/>
    </xf>
    <xf numFmtId="0" fontId="11" fillId="80" borderId="10" xfId="0" applyFont="1" applyFill="1" applyBorder="1" applyAlignment="1">
      <alignment horizontal="center"/>
    </xf>
    <xf numFmtId="174" fontId="2" fillId="0" borderId="2" xfId="0" applyNumberFormat="1" applyFont="1" applyBorder="1"/>
    <xf numFmtId="172" fontId="2" fillId="78" borderId="94" xfId="0" applyNumberFormat="1" applyFont="1" applyFill="1" applyBorder="1"/>
    <xf numFmtId="175" fontId="2" fillId="0" borderId="2" xfId="0" applyNumberFormat="1" applyFont="1" applyBorder="1"/>
    <xf numFmtId="165" fontId="2" fillId="78" borderId="94" xfId="0" applyNumberFormat="1" applyFont="1" applyFill="1" applyBorder="1"/>
    <xf numFmtId="165" fontId="2" fillId="0" borderId="0" xfId="0" applyNumberFormat="1" applyFont="1"/>
    <xf numFmtId="170" fontId="5" fillId="0" borderId="2" xfId="0" applyNumberFormat="1" applyFont="1" applyBorder="1"/>
    <xf numFmtId="7" fontId="2" fillId="78" borderId="7" xfId="0" applyNumberFormat="1" applyFont="1" applyFill="1" applyBorder="1" applyAlignment="1">
      <alignment horizontal="right"/>
    </xf>
    <xf numFmtId="166" fontId="5" fillId="78" borderId="82" xfId="0" applyNumberFormat="1" applyFont="1" applyFill="1" applyBorder="1" applyAlignment="1">
      <alignment horizontal="center"/>
    </xf>
    <xf numFmtId="166" fontId="2" fillId="78" borderId="82" xfId="0" applyNumberFormat="1" applyFont="1" applyFill="1" applyBorder="1" applyAlignment="1">
      <alignment horizontal="center"/>
    </xf>
    <xf numFmtId="168" fontId="2" fillId="78" borderId="10" xfId="0" applyNumberFormat="1" applyFont="1" applyFill="1" applyBorder="1" applyAlignment="1">
      <alignment horizontal="right"/>
    </xf>
    <xf numFmtId="0" fontId="11" fillId="80" borderId="13" xfId="0" applyFont="1" applyFill="1" applyBorder="1" applyAlignment="1">
      <alignment horizontal="center"/>
    </xf>
    <xf numFmtId="0" fontId="11" fillId="80" borderId="19" xfId="0" applyFont="1" applyFill="1" applyBorder="1" applyAlignment="1">
      <alignment horizontal="center"/>
    </xf>
    <xf numFmtId="0" fontId="11" fillId="80" borderId="14" xfId="0" applyFont="1" applyFill="1" applyBorder="1" applyAlignment="1">
      <alignment horizontal="center"/>
    </xf>
    <xf numFmtId="0" fontId="11" fillId="80" borderId="15" xfId="0" applyFont="1" applyFill="1" applyBorder="1"/>
    <xf numFmtId="164" fontId="2" fillId="0" borderId="0" xfId="0" applyNumberFormat="1" applyFont="1" applyAlignment="1">
      <alignment horizontal="center"/>
    </xf>
    <xf numFmtId="175" fontId="2" fillId="78" borderId="82" xfId="0" applyNumberFormat="1" applyFont="1" applyFill="1" applyBorder="1" applyAlignment="1">
      <alignment horizontal="right"/>
    </xf>
    <xf numFmtId="0" fontId="270" fillId="0" borderId="82" xfId="0" applyFont="1" applyBorder="1" applyAlignment="1">
      <alignment horizontal="right" vertical="center" wrapText="1"/>
    </xf>
    <xf numFmtId="3" fontId="271" fillId="0" borderId="0" xfId="0" applyNumberFormat="1" applyFont="1" applyAlignment="1">
      <alignment horizontal="center"/>
    </xf>
    <xf numFmtId="164" fontId="2" fillId="77" borderId="2" xfId="0" applyNumberFormat="1" applyFont="1" applyFill="1" applyBorder="1" applyAlignment="1">
      <alignment horizontal="center"/>
    </xf>
    <xf numFmtId="164" fontId="2" fillId="0" borderId="2" xfId="0" applyNumberFormat="1" applyFont="1" applyBorder="1" applyAlignment="1">
      <alignment horizontal="center"/>
    </xf>
    <xf numFmtId="6" fontId="2" fillId="0" borderId="0" xfId="0" applyNumberFormat="1" applyFont="1" applyAlignment="1">
      <alignment horizontal="center"/>
    </xf>
    <xf numFmtId="301" fontId="2" fillId="78" borderId="82" xfId="0" applyNumberFormat="1" applyFont="1" applyFill="1" applyBorder="1" applyAlignment="1">
      <alignment horizontal="right"/>
    </xf>
    <xf numFmtId="0" fontId="2" fillId="78" borderId="82" xfId="0" applyFont="1" applyFill="1" applyBorder="1"/>
    <xf numFmtId="9" fontId="2" fillId="78" borderId="82" xfId="0" applyNumberFormat="1" applyFont="1" applyFill="1" applyBorder="1" applyAlignment="1">
      <alignment horizontal="center"/>
    </xf>
    <xf numFmtId="168" fontId="2" fillId="78" borderId="12" xfId="0" applyNumberFormat="1" applyFont="1" applyFill="1" applyBorder="1" applyAlignment="1">
      <alignment horizontal="center"/>
    </xf>
    <xf numFmtId="3" fontId="272" fillId="0" borderId="0" xfId="0" applyNumberFormat="1" applyFont="1" applyAlignment="1">
      <alignment horizontal="right" vertical="center" wrapText="1"/>
    </xf>
    <xf numFmtId="0" fontId="272" fillId="0" borderId="0" xfId="0" applyFont="1" applyAlignment="1">
      <alignment horizontal="right" vertical="center" wrapText="1"/>
    </xf>
    <xf numFmtId="170" fontId="2" fillId="78" borderId="6" xfId="0" applyNumberFormat="1" applyFont="1" applyFill="1" applyBorder="1"/>
    <xf numFmtId="168" fontId="2" fillId="78" borderId="94" xfId="0" applyNumberFormat="1" applyFont="1" applyFill="1" applyBorder="1" applyAlignment="1">
      <alignment horizontal="right"/>
    </xf>
    <xf numFmtId="9" fontId="2" fillId="78" borderId="94" xfId="0" applyNumberFormat="1" applyFont="1" applyFill="1" applyBorder="1" applyAlignment="1">
      <alignment horizontal="center"/>
    </xf>
    <xf numFmtId="168" fontId="2" fillId="78" borderId="94" xfId="0" applyNumberFormat="1" applyFont="1" applyFill="1" applyBorder="1" applyAlignment="1">
      <alignment horizontal="center"/>
    </xf>
    <xf numFmtId="168" fontId="2" fillId="78" borderId="8" xfId="0" applyNumberFormat="1" applyFont="1" applyFill="1" applyBorder="1" applyAlignment="1">
      <alignment horizontal="center"/>
    </xf>
    <xf numFmtId="301" fontId="2" fillId="78" borderId="94" xfId="0" applyNumberFormat="1" applyFont="1" applyFill="1" applyBorder="1" applyAlignment="1">
      <alignment horizontal="right"/>
    </xf>
    <xf numFmtId="174" fontId="2" fillId="0" borderId="7" xfId="0" applyNumberFormat="1" applyFont="1" applyBorder="1"/>
    <xf numFmtId="173" fontId="2" fillId="78" borderId="7" xfId="0" applyNumberFormat="1" applyFont="1" applyFill="1" applyBorder="1"/>
    <xf numFmtId="173" fontId="7" fillId="78" borderId="94" xfId="4" applyNumberFormat="1" applyFont="1" applyFill="1" applyBorder="1"/>
    <xf numFmtId="170" fontId="269" fillId="0" borderId="0" xfId="0" applyNumberFormat="1" applyFont="1" applyAlignment="1">
      <alignment horizontal="right" vertical="center" wrapText="1"/>
    </xf>
    <xf numFmtId="171" fontId="269" fillId="0" borderId="0" xfId="0" applyNumberFormat="1" applyFont="1" applyAlignment="1">
      <alignment horizontal="right" vertical="center" wrapText="1"/>
    </xf>
    <xf numFmtId="166" fontId="2" fillId="0" borderId="0" xfId="4385" applyNumberFormat="1" applyFont="1" applyBorder="1"/>
    <xf numFmtId="168" fontId="2" fillId="78" borderId="0" xfId="0" applyNumberFormat="1" applyFont="1" applyFill="1" applyAlignment="1">
      <alignment horizontal="center"/>
    </xf>
    <xf numFmtId="301" fontId="2" fillId="78" borderId="0" xfId="0" applyNumberFormat="1" applyFont="1" applyFill="1" applyAlignment="1">
      <alignment horizontal="right"/>
    </xf>
    <xf numFmtId="3" fontId="270" fillId="0" borderId="0" xfId="0" applyNumberFormat="1" applyFont="1" applyAlignment="1">
      <alignment horizontal="right" vertical="center" wrapText="1"/>
    </xf>
    <xf numFmtId="1" fontId="2" fillId="0" borderId="0" xfId="0" applyNumberFormat="1" applyFont="1"/>
    <xf numFmtId="301" fontId="2" fillId="0" borderId="0" xfId="0" applyNumberFormat="1" applyFont="1"/>
    <xf numFmtId="0" fontId="269" fillId="0" borderId="0" xfId="0" applyFont="1" applyAlignment="1">
      <alignment horizontal="right" vertical="center" wrapText="1"/>
    </xf>
    <xf numFmtId="170" fontId="5" fillId="0" borderId="9" xfId="0" applyNumberFormat="1" applyFont="1" applyBorder="1"/>
    <xf numFmtId="7" fontId="2" fillId="0" borderId="7" xfId="0" applyNumberFormat="1" applyFont="1" applyBorder="1"/>
    <xf numFmtId="170" fontId="2" fillId="78" borderId="82" xfId="0" applyNumberFormat="1" applyFont="1" applyFill="1" applyBorder="1"/>
    <xf numFmtId="175" fontId="2" fillId="78" borderId="82" xfId="0" applyNumberFormat="1" applyFont="1" applyFill="1" applyBorder="1"/>
    <xf numFmtId="172" fontId="7" fillId="78" borderId="82" xfId="4" applyNumberFormat="1" applyFont="1" applyFill="1" applyBorder="1"/>
    <xf numFmtId="174" fontId="2" fillId="78" borderId="82" xfId="0" applyNumberFormat="1" applyFont="1" applyFill="1" applyBorder="1" applyAlignment="1">
      <alignment horizontal="right"/>
    </xf>
    <xf numFmtId="175" fontId="2" fillId="78" borderId="7" xfId="0" applyNumberFormat="1" applyFont="1" applyFill="1" applyBorder="1" applyAlignment="1">
      <alignment horizontal="right"/>
    </xf>
    <xf numFmtId="168" fontId="2" fillId="78" borderId="6" xfId="0" applyNumberFormat="1" applyFont="1" applyFill="1" applyBorder="1" applyAlignment="1">
      <alignment horizontal="right"/>
    </xf>
    <xf numFmtId="49" fontId="2" fillId="78" borderId="82" xfId="0" applyNumberFormat="1" applyFont="1" applyFill="1" applyBorder="1" applyAlignment="1">
      <alignment horizontal="right"/>
    </xf>
    <xf numFmtId="0" fontId="8" fillId="4" borderId="82" xfId="0" applyFont="1" applyFill="1" applyBorder="1" applyAlignment="1">
      <alignment horizontal="center"/>
    </xf>
    <xf numFmtId="9" fontId="2" fillId="78" borderId="96" xfId="0" applyNumberFormat="1" applyFont="1" applyFill="1" applyBorder="1" applyAlignment="1">
      <alignment horizontal="right"/>
    </xf>
    <xf numFmtId="9" fontId="2" fillId="78" borderId="97" xfId="0" applyNumberFormat="1" applyFont="1" applyFill="1" applyBorder="1" applyAlignment="1">
      <alignment horizontal="right"/>
    </xf>
    <xf numFmtId="168" fontId="2" fillId="78" borderId="96" xfId="0" applyNumberFormat="1" applyFont="1" applyFill="1" applyBorder="1" applyAlignment="1">
      <alignment horizontal="right"/>
    </xf>
    <xf numFmtId="166" fontId="2" fillId="0" borderId="96" xfId="0" applyNumberFormat="1" applyFont="1" applyBorder="1" applyAlignment="1">
      <alignment horizontal="right"/>
    </xf>
    <xf numFmtId="168" fontId="2" fillId="78" borderId="97" xfId="0" applyNumberFormat="1" applyFont="1" applyFill="1" applyBorder="1" applyAlignment="1">
      <alignment horizontal="right"/>
    </xf>
    <xf numFmtId="166" fontId="2" fillId="0" borderId="97" xfId="0" applyNumberFormat="1" applyFont="1" applyBorder="1" applyAlignment="1">
      <alignment horizontal="right"/>
    </xf>
    <xf numFmtId="6" fontId="2" fillId="78" borderId="96" xfId="0" applyNumberFormat="1" applyFont="1" applyFill="1" applyBorder="1" applyAlignment="1">
      <alignment horizontal="center"/>
    </xf>
    <xf numFmtId="6" fontId="2" fillId="78" borderId="97" xfId="0" applyNumberFormat="1" applyFont="1" applyFill="1" applyBorder="1" applyAlignment="1">
      <alignment horizontal="center"/>
    </xf>
    <xf numFmtId="168" fontId="2" fillId="78" borderId="96" xfId="0" applyNumberFormat="1" applyFont="1" applyFill="1" applyBorder="1" applyAlignment="1">
      <alignment horizontal="center"/>
    </xf>
    <xf numFmtId="168" fontId="2" fillId="78" borderId="97" xfId="0" applyNumberFormat="1" applyFont="1" applyFill="1" applyBorder="1" applyAlignment="1">
      <alignment horizontal="center"/>
    </xf>
    <xf numFmtId="174" fontId="2" fillId="78" borderId="96" xfId="0" applyNumberFormat="1" applyFont="1" applyFill="1" applyBorder="1"/>
    <xf numFmtId="171" fontId="2" fillId="78" borderId="96" xfId="0" applyNumberFormat="1" applyFont="1" applyFill="1" applyBorder="1"/>
    <xf numFmtId="301" fontId="2" fillId="78" borderId="4" xfId="0" applyNumberFormat="1" applyFont="1" applyFill="1" applyBorder="1" applyAlignment="1">
      <alignment horizontal="right"/>
    </xf>
    <xf numFmtId="174" fontId="2" fillId="78" borderId="4" xfId="0" applyNumberFormat="1" applyFont="1" applyFill="1" applyBorder="1" applyAlignment="1">
      <alignment horizontal="right"/>
    </xf>
    <xf numFmtId="170" fontId="5" fillId="78" borderId="96" xfId="0" applyNumberFormat="1" applyFont="1" applyFill="1" applyBorder="1"/>
    <xf numFmtId="174" fontId="2" fillId="78" borderId="97" xfId="0" applyNumberFormat="1" applyFont="1" applyFill="1" applyBorder="1"/>
    <xf numFmtId="171" fontId="2" fillId="78" borderId="97" xfId="0" applyNumberFormat="1" applyFont="1" applyFill="1" applyBorder="1"/>
    <xf numFmtId="170" fontId="5" fillId="78" borderId="97" xfId="0" applyNumberFormat="1" applyFont="1" applyFill="1" applyBorder="1"/>
    <xf numFmtId="0" fontId="270" fillId="0" borderId="4" xfId="0" applyFont="1" applyBorder="1" applyAlignment="1">
      <alignment horizontal="right" vertical="center" wrapText="1"/>
    </xf>
    <xf numFmtId="49" fontId="2" fillId="78" borderId="96" xfId="0" applyNumberFormat="1" applyFont="1" applyFill="1" applyBorder="1" applyAlignment="1">
      <alignment horizontal="right"/>
    </xf>
    <xf numFmtId="0" fontId="270" fillId="0" borderId="7" xfId="0" applyFont="1" applyBorder="1" applyAlignment="1">
      <alignment horizontal="right" vertical="center" wrapText="1"/>
    </xf>
    <xf numFmtId="175" fontId="2" fillId="78" borderId="4" xfId="0" applyNumberFormat="1" applyFont="1" applyFill="1" applyBorder="1" applyAlignment="1">
      <alignment horizontal="right"/>
    </xf>
    <xf numFmtId="166" fontId="5" fillId="78" borderId="96" xfId="0" applyNumberFormat="1" applyFont="1" applyFill="1" applyBorder="1" applyAlignment="1">
      <alignment horizontal="center"/>
    </xf>
    <xf numFmtId="166" fontId="5" fillId="78" borderId="97" xfId="0" applyNumberFormat="1" applyFont="1" applyFill="1" applyBorder="1" applyAlignment="1">
      <alignment horizontal="center"/>
    </xf>
    <xf numFmtId="175" fontId="2" fillId="78" borderId="96" xfId="0" applyNumberFormat="1" applyFont="1" applyFill="1" applyBorder="1"/>
    <xf numFmtId="175" fontId="2" fillId="78" borderId="97" xfId="0" applyNumberFormat="1" applyFont="1" applyFill="1" applyBorder="1"/>
    <xf numFmtId="174" fontId="2" fillId="78" borderId="98" xfId="0" applyNumberFormat="1" applyFont="1" applyFill="1" applyBorder="1"/>
    <xf numFmtId="175" fontId="2" fillId="78" borderId="98" xfId="0" applyNumberFormat="1" applyFont="1" applyFill="1" applyBorder="1"/>
    <xf numFmtId="170" fontId="5" fillId="78" borderId="98" xfId="0" applyNumberFormat="1" applyFont="1" applyFill="1" applyBorder="1"/>
    <xf numFmtId="166" fontId="5" fillId="78" borderId="98" xfId="0" applyNumberFormat="1" applyFont="1" applyFill="1" applyBorder="1" applyAlignment="1">
      <alignment horizontal="center"/>
    </xf>
    <xf numFmtId="3" fontId="2" fillId="78" borderId="7" xfId="0" applyNumberFormat="1" applyFont="1" applyFill="1" applyBorder="1"/>
    <xf numFmtId="9" fontId="2" fillId="78" borderId="98" xfId="0" applyNumberFormat="1" applyFont="1" applyFill="1" applyBorder="1" applyAlignment="1">
      <alignment horizontal="right"/>
    </xf>
    <xf numFmtId="168" fontId="2" fillId="78" borderId="98" xfId="0" applyNumberFormat="1" applyFont="1" applyFill="1" applyBorder="1" applyAlignment="1">
      <alignment horizontal="right"/>
    </xf>
    <xf numFmtId="166" fontId="2" fillId="0" borderId="98" xfId="0" applyNumberFormat="1" applyFont="1" applyBorder="1" applyAlignment="1">
      <alignment horizontal="right"/>
    </xf>
    <xf numFmtId="6" fontId="2" fillId="78" borderId="98" xfId="0" applyNumberFormat="1" applyFont="1" applyFill="1" applyBorder="1" applyAlignment="1">
      <alignment horizontal="center"/>
    </xf>
    <xf numFmtId="168" fontId="2" fillId="78" borderId="98" xfId="0" applyNumberFormat="1" applyFont="1" applyFill="1" applyBorder="1" applyAlignment="1">
      <alignment horizontal="center"/>
    </xf>
    <xf numFmtId="171" fontId="2" fillId="78" borderId="98" xfId="0" applyNumberFormat="1" applyFont="1" applyFill="1" applyBorder="1"/>
    <xf numFmtId="175" fontId="2" fillId="78" borderId="0" xfId="0" applyNumberFormat="1" applyFont="1" applyFill="1" applyAlignment="1">
      <alignment horizontal="right"/>
    </xf>
    <xf numFmtId="174" fontId="2" fillId="78" borderId="98" xfId="0" applyNumberFormat="1" applyFont="1" applyFill="1" applyBorder="1" applyAlignment="1">
      <alignment horizontal="right"/>
    </xf>
    <xf numFmtId="0" fontId="270" fillId="81" borderId="0" xfId="0" applyFont="1" applyFill="1" applyAlignment="1">
      <alignment vertical="center" wrapText="1"/>
    </xf>
    <xf numFmtId="3" fontId="266" fillId="81" borderId="0" xfId="0" applyNumberFormat="1" applyFont="1" applyFill="1" applyAlignment="1">
      <alignment horizontal="center" vertical="center" wrapText="1"/>
    </xf>
    <xf numFmtId="0" fontId="274" fillId="0" borderId="0" xfId="0" applyFont="1" applyAlignment="1">
      <alignment horizontal="center"/>
    </xf>
    <xf numFmtId="9" fontId="2" fillId="78" borderId="11" xfId="0" applyNumberFormat="1" applyFont="1" applyFill="1" applyBorder="1" applyAlignment="1">
      <alignment horizontal="center"/>
    </xf>
    <xf numFmtId="3" fontId="271" fillId="81" borderId="11" xfId="0" applyNumberFormat="1" applyFont="1" applyFill="1" applyBorder="1" applyAlignment="1">
      <alignment horizontal="center" vertical="center" wrapText="1"/>
    </xf>
    <xf numFmtId="172" fontId="7" fillId="78" borderId="11" xfId="4" applyNumberFormat="1" applyFont="1" applyFill="1" applyBorder="1"/>
    <xf numFmtId="164" fontId="2" fillId="0" borderId="98" xfId="0" applyNumberFormat="1" applyFont="1" applyBorder="1" applyAlignment="1">
      <alignment horizontal="center"/>
    </xf>
    <xf numFmtId="0" fontId="2" fillId="58" borderId="6" xfId="0" applyFont="1" applyFill="1" applyBorder="1"/>
    <xf numFmtId="9" fontId="2" fillId="58" borderId="7" xfId="0" applyNumberFormat="1" applyFont="1" applyFill="1" applyBorder="1" applyAlignment="1">
      <alignment horizontal="center"/>
    </xf>
    <xf numFmtId="0" fontId="2" fillId="58" borderId="7" xfId="0" applyFont="1" applyFill="1" applyBorder="1"/>
    <xf numFmtId="164" fontId="2" fillId="58" borderId="7" xfId="0" applyNumberFormat="1" applyFont="1" applyFill="1" applyBorder="1" applyAlignment="1">
      <alignment horizontal="center"/>
    </xf>
    <xf numFmtId="164" fontId="2" fillId="58" borderId="97" xfId="0" applyNumberFormat="1" applyFont="1" applyFill="1" applyBorder="1" applyAlignment="1">
      <alignment horizontal="center"/>
    </xf>
    <xf numFmtId="173" fontId="270" fillId="81" borderId="11" xfId="0" applyNumberFormat="1" applyFont="1" applyFill="1" applyBorder="1" applyAlignment="1">
      <alignment horizontal="right" vertical="center" wrapText="1"/>
    </xf>
    <xf numFmtId="175" fontId="7" fillId="78" borderId="82" xfId="0" applyNumberFormat="1" applyFont="1" applyFill="1" applyBorder="1" applyAlignment="1">
      <alignment horizontal="right" vertical="top"/>
    </xf>
    <xf numFmtId="0" fontId="265" fillId="0" borderId="0" xfId="5" applyFont="1" applyAlignment="1">
      <alignment horizontal="left" wrapText="1" readingOrder="1"/>
    </xf>
    <xf numFmtId="0" fontId="3" fillId="0" borderId="0" xfId="5" applyAlignment="1">
      <alignment readingOrder="1"/>
    </xf>
    <xf numFmtId="0" fontId="265" fillId="0" borderId="0" xfId="5" applyFont="1" applyAlignment="1">
      <alignment horizontal="left" vertical="top" wrapText="1" readingOrder="1"/>
    </xf>
    <xf numFmtId="0" fontId="3" fillId="0" borderId="0" xfId="5" applyAlignment="1">
      <alignment vertical="top" readingOrder="1"/>
    </xf>
    <xf numFmtId="0" fontId="3" fillId="0" borderId="0" xfId="5" applyAlignment="1">
      <alignment vertical="top"/>
    </xf>
    <xf numFmtId="0" fontId="11" fillId="80" borderId="5" xfId="0" applyFont="1" applyFill="1" applyBorder="1" applyAlignment="1">
      <alignment horizontal="center"/>
    </xf>
    <xf numFmtId="0" fontId="11" fillId="80" borderId="1" xfId="0" applyFont="1" applyFill="1" applyBorder="1" applyAlignment="1">
      <alignment horizontal="center"/>
    </xf>
    <xf numFmtId="0" fontId="11" fillId="80" borderId="6" xfId="0" applyFont="1" applyFill="1" applyBorder="1" applyAlignment="1">
      <alignment horizontal="center"/>
    </xf>
    <xf numFmtId="0" fontId="11" fillId="80" borderId="94" xfId="0" applyFont="1" applyFill="1" applyBorder="1" applyAlignment="1">
      <alignment horizontal="center"/>
    </xf>
    <xf numFmtId="0" fontId="11" fillId="80" borderId="0" xfId="0" applyFont="1" applyFill="1" applyAlignment="1">
      <alignment horizontal="center"/>
    </xf>
    <xf numFmtId="0" fontId="11" fillId="80" borderId="4" xfId="0" applyFont="1" applyFill="1" applyBorder="1" applyAlignment="1">
      <alignment horizontal="center"/>
    </xf>
    <xf numFmtId="0" fontId="11" fillId="80" borderId="7" xfId="0" applyFont="1" applyFill="1" applyBorder="1" applyAlignment="1">
      <alignment horizontal="center"/>
    </xf>
    <xf numFmtId="0" fontId="11" fillId="0" borderId="0" xfId="0" applyFont="1" applyAlignment="1">
      <alignment horizontal="center"/>
    </xf>
    <xf numFmtId="0" fontId="6" fillId="2" borderId="13" xfId="0" applyFont="1" applyFill="1" applyBorder="1" applyAlignment="1">
      <alignment horizontal="left"/>
    </xf>
    <xf numFmtId="0" fontId="6" fillId="2" borderId="19" xfId="0" applyFont="1" applyFill="1" applyBorder="1" applyAlignment="1">
      <alignment horizontal="left"/>
    </xf>
    <xf numFmtId="0" fontId="6" fillId="2" borderId="14" xfId="0" applyFont="1" applyFill="1" applyBorder="1" applyAlignment="1">
      <alignment horizontal="left"/>
    </xf>
  </cellXfs>
  <cellStyles count="4386">
    <cellStyle name="_x0004_" xfId="14" xr:uid="{597CE0F3-8AF0-4538-93F5-9BAE13BFA910}"/>
    <cellStyle name="-" xfId="15" xr:uid="{1CF2810C-2127-4E3F-9A6D-703AECF7DFC0}"/>
    <cellStyle name=" 1" xfId="16" xr:uid="{2505F4AA-E5D3-4540-BC15-722773DF32EA}"/>
    <cellStyle name=" Writer Import]_x000d__x000a_Display Dialog=No_x000d__x000a__x000d__x000a_[Horizontal Arrange]_x000d__x000a_Dimensions Interlocking=Yes_x000d__x000a_Sum Hierarchy=Yes_x000d__x000a_Generate" xfId="17" xr:uid="{74CF1974-A126-4F2C-872C-B9306367640E}"/>
    <cellStyle name="_x000d__x000a_JournalTemplate=C:\COMFO\CTALK\JOURSTD.TPL_x000d__x000a_LbStateAddress=3 3 0 251 1 89 2 311_x000d__x000a_LbStateJou" xfId="18" xr:uid="{AC8E8C4D-6B91-4A05-AD05-5131031443F2}"/>
    <cellStyle name="# ###" xfId="19" xr:uid="{F325140F-DA4F-4559-83E0-D339A28B12A7}"/>
    <cellStyle name="$" xfId="20" xr:uid="{25FE7FC2-4FB2-4D04-ACF4-38E8E652A63D}"/>
    <cellStyle name="$K" xfId="21" xr:uid="{A05B1693-1347-48D8-9298-B0DDC22E93D4}"/>
    <cellStyle name="%" xfId="22" xr:uid="{D69C8B3E-0BCB-46DC-B799-D8BB6945FBD7}"/>
    <cellStyle name="% 2" xfId="23" xr:uid="{425E3764-70F1-424A-B5EE-401C28EBF0FD}"/>
    <cellStyle name="******************************************" xfId="24" xr:uid="{B1212340-6AF8-457F-88A4-D29DCFD4AC57}"/>
    <cellStyle name="??" xfId="25" xr:uid="{E8045757-E2F7-4E53-A1B9-140063148A92}"/>
    <cellStyle name="?? [0]_??" xfId="26" xr:uid="{25BE7091-4CE4-48BA-B77E-8BAFF258A249}"/>
    <cellStyle name="???[0]_~ME0858" xfId="27" xr:uid="{C9460E92-6052-4667-BDA4-4D69E13F7AB6}"/>
    <cellStyle name="???_~ME0858" xfId="28" xr:uid="{A4A06FE9-FCB8-4184-9EC0-95ACACE3DB0B}"/>
    <cellStyle name="??[0]_laroux" xfId="29" xr:uid="{98076901-1DDD-4788-8BE0-03D00CD7DAE4}"/>
    <cellStyle name="??_?.????" xfId="30" xr:uid="{66117D02-9B14-479E-A362-399B08C8EC35}"/>
    <cellStyle name="\" xfId="31" xr:uid="{F057FBB0-907C-4357-84ED-81409CC3C871}"/>
    <cellStyle name="_%(SignOnly)" xfId="32" xr:uid="{A8BFC59A-5118-4E77-9B7D-B424BC32CEDB}"/>
    <cellStyle name="_%(SignOnly)_BLS2q_salesforce" xfId="33" xr:uid="{30A8151F-A161-418D-ACA1-86D88E1A7C74}"/>
    <cellStyle name="_%(SignSpaceOnly)" xfId="34" xr:uid="{99158C22-ED7F-4513-9567-87EBC1213AC7}"/>
    <cellStyle name="_%(SignSpaceOnly)_BLS2q_salesforce" xfId="35" xr:uid="{D0838A67-6973-4993-A285-AB43E7C105D1}"/>
    <cellStyle name="_600-7R093-0000-C00 RevH Costed BOM 20060928" xfId="36" xr:uid="{4B90A777-196A-402E-A572-54D6406561FF}"/>
    <cellStyle name="_600-7R162-0000-A00 Costed BOM 20070212" xfId="37" xr:uid="{309F9820-4897-45D0-990E-1F0A4704D895}"/>
    <cellStyle name="_960-10093-1900-001 EVGA RevC" xfId="38" xr:uid="{31DF91C6-2E99-437B-9FF0-4C5BA3BE6143}"/>
    <cellStyle name="_960-10093-1900-001 EVGA RevC20061024" xfId="39" xr:uid="{8BD32BFE-B19A-420E-B6B4-7BB6F3268746}"/>
    <cellStyle name="_Airquote - DELL chasis (FP)" xfId="40" xr:uid="{3D82F0AC-A4FB-4C11-9532-1C81EBA11988}"/>
    <cellStyle name="_Airquote - DELL chasis (FP)_Lenovo PACK  Packing Proposal" xfId="41" xr:uid="{5DF4E147-E6BC-4F64-8AD1-71E27A74AA0C}"/>
    <cellStyle name="_Airquote - DELL chasis (FP)_Lenovo Park Format_July 07 05" xfId="42" xr:uid="{0F61C303-F63F-4CFA-9000-ED3C2BA6A5F4}"/>
    <cellStyle name="_Airquote - DELL chasis (FP)_Lenovo Park Format_July 07 05V2" xfId="43" xr:uid="{3130E6C4-19C7-409C-95F7-90B58DFDC8B0}"/>
    <cellStyle name="_Alienware CBOM_PPV by SCM Update 070314" xfId="44" xr:uid="{B7B768D5-687B-4340-8A36-5DF22EDCD6CC}"/>
    <cellStyle name="_Alienware SDSS#1175 CBOM - 1214" xfId="45" xr:uid="{515AAE8A-E362-4407-AC62-93412FA39569}"/>
    <cellStyle name="_Balance Sheet July 9 IFRS Sept 18" xfId="46" xr:uid="{9B752B0F-9A8D-486C-8D6C-4DD112BC3087}"/>
    <cellStyle name="_Balvenie Package shipment info.2" xfId="47" xr:uid="{B71318B7-801E-4395-963A-CE772E3EC0A3}"/>
    <cellStyle name="_Balvenie Package shipment info.2_Lenovo PACK  Packing Proposal" xfId="48" xr:uid="{D2299221-C29F-46E4-9464-5894F15F11C0}"/>
    <cellStyle name="_Balvenie Package shipment info.2_Lenovo Park Format_July 07 05" xfId="49" xr:uid="{B900D1D0-1147-4002-AF83-CD1F03E98AFD}"/>
    <cellStyle name="_Balvenie Package shipment info.2_Lenovo Park Format_July 07 05V2" xfId="50" xr:uid="{E464094A-A4BD-4A2C-9B37-26C68D58C88B}"/>
    <cellStyle name="_BOM update - Supplier List (Purchase) 111102" xfId="51" xr:uid="{A490E795-8160-4E13-808A-6F5588089DCE}"/>
    <cellStyle name="_BOM update - Supplier List (Purchase) 111102_Lenovo PACK  Packing Proposal" xfId="52" xr:uid="{655B84C1-8437-41BE-9369-6445050D82A0}"/>
    <cellStyle name="_BOM update - Supplier List (Purchase) 111102_Lenovo Park Format_July 07 05" xfId="53" xr:uid="{56B806A3-8ADD-473F-B0D0-527E3100624E}"/>
    <cellStyle name="_BOM update - Supplier List (Purchase) 111102_Lenovo Park Format_July 07 05V2" xfId="54" xr:uid="{B99ABDF8-E49C-4BB9-8167-E5BEE6CDB2E8}"/>
    <cellStyle name="_bom updated on 2002-11-10" xfId="55" xr:uid="{9BA0D9D9-5D43-41B7-AE3C-49C404C60B3B}"/>
    <cellStyle name="_bom updated on 2002-11-10_Lenovo PACK  Packing Proposal" xfId="56" xr:uid="{2D3F78B6-A0B2-4DF6-980E-8507C287192B}"/>
    <cellStyle name="_bom updated on 2002-11-10_Lenovo Park Format_July 07 05" xfId="57" xr:uid="{1EBF9755-94D1-492B-8E67-B1D9CB3BFF71}"/>
    <cellStyle name="_bom updated on 2002-11-10_Lenovo Park Format_July 07 05V2" xfId="58" xr:uid="{76559CDC-EDC5-4FC6-88C1-3B8D0C4C4E90}"/>
    <cellStyle name="_bom updated on 2002-11-10-1" xfId="59" xr:uid="{B263122A-F805-461F-9DE6-08785DF38856}"/>
    <cellStyle name="_bom updated on 2002-11-10-1_Lenovo PACK  Packing Proposal" xfId="60" xr:uid="{1E0DF5BB-F7A8-415F-9422-5402B68BD98D}"/>
    <cellStyle name="_bom updated on 2002-11-10-1_Lenovo Park Format_July 07 05" xfId="61" xr:uid="{D6815BAD-4523-4BC5-9FB9-58C5377D6EB1}"/>
    <cellStyle name="_bom updated on 2002-11-10-1_Lenovo Park Format_July 07 05V2" xfId="62" xr:uid="{630AD2C5-AD77-4C1C-BC07-CD0F793A7CC5}"/>
    <cellStyle name="_Budgetary Quote for VOIP Telephones" xfId="63" xr:uid="{FCC6BC67-50B0-4542-8EFF-FFBB085DB3B1}"/>
    <cellStyle name="_Budgetary Quote for VOIP Telephones_Lenovo PACK  Packing Proposal" xfId="64" xr:uid="{2A155CC9-8295-4E48-A566-067A2063DD50}"/>
    <cellStyle name="_Budgetary Quote for VOIP Telephones_Lenovo Park Format_July 07 05" xfId="65" xr:uid="{25D0DCF9-6C6B-42FB-8BD5-63952A45111C}"/>
    <cellStyle name="_Budgetary Quote for VOIP Telephones_Lenovo Park Format_July 07 05V2" xfId="66" xr:uid="{530600FE-0F29-4064-87C6-DB84A18D333E}"/>
    <cellStyle name="_Comma" xfId="67" xr:uid="{4ACED01E-E0AC-47DF-BCB8-ECFDF43C4DD7}"/>
    <cellStyle name="_Comma_03 Contribution Analysis" xfId="68" xr:uid="{43EF7B40-B27E-41CD-B3ED-B8C4AFE88EDB}"/>
    <cellStyle name="_Comma_BLS2q_salesforce" xfId="69" xr:uid="{6DF8E5E7-E308-4AB0-BC3F-195469B82C37}"/>
    <cellStyle name="_Comma_Contribution of assets into USAi_02" xfId="70" xr:uid="{19FB6DA1-C66D-4EA7-88F1-A2AE8A333436}"/>
    <cellStyle name="_Comma_credit - newco_6_18" xfId="71" xr:uid="{16687218-91F2-4732-8B6A-17105CE09887}"/>
    <cellStyle name="_Comma_CSC Cable makers 060502" xfId="72" xr:uid="{C3939EA1-60B2-4BE5-8308-87030A6BB66F}"/>
    <cellStyle name="_Comma_Final Pages 8-20" xfId="73" xr:uid="{7C0ABF52-358C-4B16-9EEE-7A2377D901AA}"/>
    <cellStyle name="_Comma_Final Pages 8-20_BLS2q_salesforce" xfId="74" xr:uid="{9B7CC6A1-3AB6-4123-8179-BC9FC273CB3C}"/>
    <cellStyle name="_Comma_further analysis on comparables" xfId="75" xr:uid="{C1B6CF5D-57E2-41F5-8E7F-AD03B81C24AD}"/>
    <cellStyle name="_Comma_further analysis on comparables_BLS2q_salesforce" xfId="76" xr:uid="{23ED3B8D-675B-4C1B-B554-CCBB0E438222}"/>
    <cellStyle name="_Comma_NBC-5 yearDCF-Final from Vivendi modified" xfId="77" xr:uid="{4FDC5DCA-0C57-45D8-8A0A-B15FDA54B03F}"/>
    <cellStyle name="_Comma_Training Model Shell" xfId="78" xr:uid="{DBBD66EF-4F45-4FAC-B8BE-ED7E9DD6F1C9}"/>
    <cellStyle name="_Comma_Update 08-27-01-3" xfId="79" xr:uid="{3F99A04B-5C26-4052-8100-994D073C0100}"/>
    <cellStyle name="_Copy of Exhibit A QUOTE FORMAT_Rev1-0525_Jason-1 (Cost)" xfId="80" xr:uid="{16C6395B-F868-43FF-B65A-7F7C9A0C065C}"/>
    <cellStyle name="_cost analysis" xfId="81" xr:uid="{89D1489F-DB6A-42B5-A012-DEA869C0BA2D}"/>
    <cellStyle name="_Cost analysis template" xfId="82" xr:uid="{FA1C22C4-9335-419D-9A43-D4095E8E2BDC}"/>
    <cellStyle name="_Cost analysis template_Lenovo PACK  Packing Proposal" xfId="83" xr:uid="{F4D9DB30-943E-49FE-9124-238E322CAEA8}"/>
    <cellStyle name="_Cost analysis template_Lenovo Park Format_July 07 05" xfId="84" xr:uid="{1AB5E9BD-2149-45A7-9C39-06D92FC8FBA6}"/>
    <cellStyle name="_Cost analysis template_Lenovo Park Format_July 07 05V2" xfId="85" xr:uid="{AB984DFF-55FA-4E63-A033-0C78215D41B7}"/>
    <cellStyle name="_Cost Analysis Template-1" xfId="86" xr:uid="{AE7AB770-C58D-44F4-A76B-4F88BAA4639C}"/>
    <cellStyle name="_Cost Analysis Template-1_Lenovo PACK  Packing Proposal" xfId="87" xr:uid="{F3AED80B-6813-4669-8B59-A934431506A1}"/>
    <cellStyle name="_Cost Analysis Template-1_Lenovo Park Format_July 07 05" xfId="88" xr:uid="{6492FA01-9200-440D-80BD-95250981EE8D}"/>
    <cellStyle name="_Cost Analysis Template-1_Lenovo Park Format_July 07 05V2" xfId="89" xr:uid="{F5C89959-5D74-4304-A221-E3368884E064}"/>
    <cellStyle name="_Cost BOM" xfId="90" xr:uid="{77BC48CB-1442-4476-848D-C525800FDF84}"/>
    <cellStyle name="_Currency" xfId="91" xr:uid="{357BA56F-4561-4386-BDAC-BE05703E2CFE}"/>
    <cellStyle name="_Currency_03 Contribution Analysis" xfId="92" xr:uid="{89946BE8-794E-45E8-ABD3-C2E71567E549}"/>
    <cellStyle name="_Currency_08 FB &amp; Milan IS" xfId="93" xr:uid="{8EA46D85-1E5F-4650-9462-AB6CD0408CBF}"/>
    <cellStyle name="_Currency_Basic LBO v06" xfId="94" xr:uid="{8EE4A014-4B2E-4B33-959C-8FB7F4268A4E}"/>
    <cellStyle name="_Currency_BLS2q_salesforce" xfId="95" xr:uid="{D6CA22EE-BAEA-4F6F-84E1-0D24D331ED9D}"/>
    <cellStyle name="_Currency_Contribution of assets into USAi_02" xfId="96" xr:uid="{2B643621-E44D-47A9-97DB-F1F7A8BDAE3A}"/>
    <cellStyle name="_Currency_credit - newco_6_18" xfId="97" xr:uid="{C4673273-5332-4FA1-BB1C-FBB31DC656F6}"/>
    <cellStyle name="_Currency_credit - newco_6_18_BLS2q_salesforce" xfId="98" xr:uid="{630C1D82-AB41-4037-A6C7-634A4EB99114}"/>
    <cellStyle name="_Currency_CSC Cable makers 060502" xfId="99" xr:uid="{5494FADE-2894-43C3-835F-C614AAF4C298}"/>
    <cellStyle name="_Currency_Final Pages 8-20" xfId="100" xr:uid="{42918ADC-A295-4454-9AE9-F970E48A25D2}"/>
    <cellStyle name="_Currency_Final Pages 8-20_BLS2q_salesforce" xfId="101" xr:uid="{45F4A801-0A66-42D0-8B97-73602B009346}"/>
    <cellStyle name="_Currency_further analysis on comparables" xfId="102" xr:uid="{EE0A35CB-09C1-4F46-BDC1-3FCC444BC3F0}"/>
    <cellStyle name="_Currency_further analysis on comparables_BLS2q_salesforce" xfId="103" xr:uid="{CF511CBC-BC64-44D3-B81B-EC36FA1C0D2F}"/>
    <cellStyle name="_Currency_merger_plans (Jason Cho) - solution" xfId="104" xr:uid="{5619DE27-5E12-4AA0-9125-A69D06F966AB}"/>
    <cellStyle name="_Currency_MVL 2005-2007 IS v04" xfId="105" xr:uid="{BA570973-502F-4A9F-A93C-5BADCB5162B3}"/>
    <cellStyle name="_Currency_NBC-5 yearDCF-Final from Vivendi modified" xfId="106" xr:uid="{F25D812D-9830-4787-861F-1691B58055C7}"/>
    <cellStyle name="_Currency_Oakley Model v13" xfId="107" xr:uid="{1B459566-3848-48F7-8991-AEE646CD5892}"/>
    <cellStyle name="_Currency_Pirelli Valo" xfId="108" xr:uid="{DB417716-9202-46CB-B2C5-4D9004703007}"/>
    <cellStyle name="_Currency_Preliminary Model 30 06 00" xfId="109" xr:uid="{5B083D61-F42F-406F-863C-93447CBA38C7}"/>
    <cellStyle name="_Currency_TK - Training Model" xfId="110" xr:uid="{B28E921D-FF0D-4E24-8DBD-2D30CB2F0502}"/>
    <cellStyle name="_Currency_Training Model Shell" xfId="111" xr:uid="{53932947-53A2-41A3-86AB-A7505D253515}"/>
    <cellStyle name="_Currency_Training Model Shell_BLS2q_salesforce" xfId="112" xr:uid="{C36E3143-0D60-41F1-A92E-0B932A50D362}"/>
    <cellStyle name="_Currency_Update 08-27-01-3" xfId="113" xr:uid="{7C16655B-892E-487A-BF18-013B8D24B77D}"/>
    <cellStyle name="_Currency_Update 08-27-01-3_BLS2q_salesforce" xfId="114" xr:uid="{6793A9D7-1DB8-4456-9FF4-383E45958328}"/>
    <cellStyle name="_Currency_Vison Ease v09" xfId="115" xr:uid="{5016E50D-9ACD-4334-8E72-3082309B3D43}"/>
    <cellStyle name="_Currency_Warrants Valuation Model" xfId="116" xr:uid="{0B4CC9CA-E4D6-4DCB-9A2D-0FF2090DDD89}"/>
    <cellStyle name="_CurrencySpace" xfId="117" xr:uid="{8088768D-61B5-4263-8D08-977F444DBCA7}"/>
    <cellStyle name="_CurrencySpace_03 Contribution Analysis" xfId="118" xr:uid="{F2E8E865-B6D7-4572-8360-4418CE35CED3}"/>
    <cellStyle name="_CurrencySpace_08 FB &amp; Milan IS" xfId="119" xr:uid="{B173A456-885E-4EEF-9205-03B38FE971AF}"/>
    <cellStyle name="_CurrencySpace_BLS2q_salesforce" xfId="120" xr:uid="{3CAC4798-0F8F-446D-8175-5E8230D9FB52}"/>
    <cellStyle name="_CurrencySpace_Contribution of assets into USAi_02" xfId="121" xr:uid="{E08D913B-2499-4C04-8362-E9393215FAA9}"/>
    <cellStyle name="_CurrencySpace_credit - newco_6_18" xfId="122" xr:uid="{61835AF2-9AA6-4912-8BC9-7571593C82B1}"/>
    <cellStyle name="_CurrencySpace_CSC Cable makers 060502" xfId="123" xr:uid="{D6FFEB11-0AA1-41F8-BC3D-CAB91CC30B53}"/>
    <cellStyle name="_CurrencySpace_Final Pages 8-20" xfId="124" xr:uid="{75ED1E85-617A-4AED-9146-88EF08B7F567}"/>
    <cellStyle name="_CurrencySpace_Final Pages 8-20_BLS2q_salesforce" xfId="125" xr:uid="{FAE61301-2724-4520-8CBC-C36D31A9F2A7}"/>
    <cellStyle name="_CurrencySpace_further analysis on comparables" xfId="126" xr:uid="{A37F04AA-0407-47EE-927F-41404D7D6512}"/>
    <cellStyle name="_CurrencySpace_further analysis on comparables_BLS2q_salesforce" xfId="127" xr:uid="{1BE1AF06-AFE9-43E2-ADF0-372AEE05947A}"/>
    <cellStyle name="_CurrencySpace_NBC-5 yearDCF-Final from Vivendi modified" xfId="128" xr:uid="{2A0CDE5E-8961-48E2-B0CF-4E4744D28861}"/>
    <cellStyle name="_CurrencySpace_NEP Model v20" xfId="129" xr:uid="{1AD433DD-1EBD-4121-9A87-772907BD0ABA}"/>
    <cellStyle name="_CurrencySpace_Oakley Model v13" xfId="130" xr:uid="{1B8DC93A-DE83-4CD6-BFA7-BFC7370C4C14}"/>
    <cellStyle name="_CurrencySpace_TK - Training Model" xfId="131" xr:uid="{94F6FF4E-6973-4C4B-A106-FE20617873FD}"/>
    <cellStyle name="_CurrencySpace_Training Model Shell" xfId="132" xr:uid="{F647B5EF-666E-44F8-96B3-09110B18E67F}"/>
    <cellStyle name="_CurrencySpace_Update 08-27-01-3" xfId="133" xr:uid="{C86708D8-DB53-430F-BB6E-4430A3108330}"/>
    <cellStyle name="_CurrencySpace_Vison Ease v09" xfId="134" xr:uid="{0E36282C-8DFF-44BC-9D19-605961C0ADA5}"/>
    <cellStyle name="_DDU AFR (DM-Miami,USA) --Douglas 070315" xfId="135" xr:uid="{A2DBBE1E-7CC1-4FC9-84D5-076E409B44B3}"/>
    <cellStyle name="_DDU SHA by LCL ocean&amp;air -- Tina Zang061227FYI" xfId="136" xr:uid="{E2273342-8A2E-46E5-B488-4745BF9649E4}"/>
    <cellStyle name="_DELL Field Returns Inventory 01Mar04'2" xfId="137" xr:uid="{E83EA1A0-2116-4555-B9DF-859B6AD362F2}"/>
    <cellStyle name="_DELL Field Returns Inventory 01Mar04'2_Lenovo PACK  Packing Proposal" xfId="138" xr:uid="{FF965FFC-576F-46BD-8F2E-96056D59E394}"/>
    <cellStyle name="_DELL Field Returns Inventory 01Mar04'2_Lenovo Park Format_July 07 05" xfId="139" xr:uid="{0E8DFA50-3167-4764-BBC6-3886CB618A99}"/>
    <cellStyle name="_DELL Field Returns Inventory 01Mar04'2_Lenovo Park Format_July 07 05V2" xfId="140" xr:uid="{14AF2D1D-7243-4EB3-8935-79B208E4ACF9}"/>
    <cellStyle name="_Dell Fields Return Cost Estimaton - 20040308" xfId="141" xr:uid="{1783E287-5B13-4503-8B93-6DA8E97D5461}"/>
    <cellStyle name="_Dell Fields Return Cost Estimaton - 20040308_Lenovo PACK  Packing Proposal" xfId="142" xr:uid="{C260339F-E30F-4EE8-B326-E194D1D5E269}"/>
    <cellStyle name="_Dell Fields Return Cost Estimaton - 20040308_Lenovo Park Format_July 07 05" xfId="143" xr:uid="{E8D7D370-53F9-43CB-BF85-5932F3AE0B0A}"/>
    <cellStyle name="_Dell Fields Return Cost Estimaton - 20040308_Lenovo Park Format_July 07 05V2" xfId="144" xr:uid="{E15539EF-8782-4AAB-9C10-6C106FC93AA8}"/>
    <cellStyle name="_Dell Kookaburra L10 Costing_Rev01 (Nov 23,2007)" xfId="145" xr:uid="{05D4C770-C2AC-4712-9224-51A4BB275B30}"/>
    <cellStyle name="_Dell MB APCC EMF Bax (Nov 25)" xfId="146" xr:uid="{6AB81D4A-AEDF-4B09-A9FF-031161D0787D}"/>
    <cellStyle name="_Dell MB APCC EMF Bax (Nov 25)_Lenovo PACK  Packing Proposal" xfId="147" xr:uid="{BE348E3B-A5BD-44D9-9C06-3C2F98E0A9D4}"/>
    <cellStyle name="_Dell MB APCC EMF Bax (Nov 25)_Lenovo Park Format_July 07 05" xfId="148" xr:uid="{C2E316FF-4F93-4D4A-99CF-9DFB0725660A}"/>
    <cellStyle name="_Dell MB APCC EMF Bax (Nov 25)_Lenovo Park Format_July 07 05V2" xfId="149" xr:uid="{6C018188-69A3-4B76-B898-7C85E8EDE8EA}"/>
    <cellStyle name="_Dell MB to AMF Frt Pricing - 20040309" xfId="150" xr:uid="{2897FFAB-F920-46CE-B1C8-64503062C5BB}"/>
    <cellStyle name="_Dell MB to AMF Frt Pricing - 20040309_Lenovo PACK  Packing Proposal" xfId="151" xr:uid="{35CF98DF-6B98-4E6B-90F8-9CDE28037DA7}"/>
    <cellStyle name="_Dell MB to AMF Frt Pricing - 20040309_Lenovo Park Format_July 07 05" xfId="152" xr:uid="{166C4135-C7C9-4CBC-B7D5-5A0DEAD8BC93}"/>
    <cellStyle name="_Dell MB to AMF Frt Pricing - 20040309_Lenovo Park Format_July 07 05V2" xfId="153" xr:uid="{926B56E2-7861-4F8A-9A8D-D2CAEE9FCA77}"/>
    <cellStyle name="_Dell MB to AMF Pricing - 20040308" xfId="154" xr:uid="{AFA8A431-D6E5-497A-A734-0CFEA9C921BA}"/>
    <cellStyle name="_Dell MB to AMF Pricing - 20040308_Lenovo PACK  Packing Proposal" xfId="155" xr:uid="{704AF0B9-8B44-44B2-9154-4E4E3F36414C}"/>
    <cellStyle name="_Dell MB to AMF Pricing - 20040308_Lenovo Park Format_July 07 05" xfId="156" xr:uid="{F547EF32-1572-4399-B741-6E18A636E3A6}"/>
    <cellStyle name="_Dell MB to AMF Pricing - 20040308_Lenovo Park Format_July 07 05V2" xfId="157" xr:uid="{56B1B6D1-689A-42DC-B8E4-06DDBA6C6DF2}"/>
    <cellStyle name="_Dell Sneetch EE BOM COST0406-from GP-summary-revised" xfId="158" xr:uid="{47A5E875-8AAB-4EF9-9E98-6C3EFF4180AD}"/>
    <cellStyle name="_EMC Koto DDP Durham - 20040707" xfId="159" xr:uid="{F5D6A4D7-07D6-4C4E-BA4E-51A151AB0374}"/>
    <cellStyle name="_EMC Koto DDP Durham - 20040707_Lenovo PACK  Packing Proposal" xfId="160" xr:uid="{63208530-5772-4373-B648-BC72B5504C63}"/>
    <cellStyle name="_EMC Koto DDP Durham - 20040707_Lenovo Park Format_July 07 05" xfId="161" xr:uid="{EC4C63C8-2EE2-4675-9997-588BA73AC224}"/>
    <cellStyle name="_EMC Koto DDP Durham - 20040707_Lenovo Park Format_July 07 05V2" xfId="162" xr:uid="{126DFC93-3BAD-4EED-99CC-62CA21D1651A}"/>
    <cellStyle name="_Euro" xfId="163" xr:uid="{5FFF5DF0-8ABD-4F83-A4E7-8DAA6A084B6F}"/>
    <cellStyle name="_Euro_BLS2q_salesforce" xfId="164" xr:uid="{E72198FF-CC21-4821-8FCC-B25D478DA032}"/>
    <cellStyle name="_freight  hub cost-7-281" xfId="165" xr:uid="{06B4A39E-B021-4234-B51A-32453575D004}"/>
    <cellStyle name="_freight  hub cost-7-281_Lenovo PACK  Packing Proposal" xfId="166" xr:uid="{99818780-BFFF-422A-8EC9-0C9B5359FAD8}"/>
    <cellStyle name="_freight  hub cost-7-281_Lenovo Park Format_July 07 05" xfId="167" xr:uid="{8C323BA3-C6C9-4169-8D31-CE5159A6B3A0}"/>
    <cellStyle name="_freight  hub cost-7-281_Lenovo Park Format_July 07 05V2" xfId="168" xr:uid="{399F5F24-9E6A-4601-8598-21C25989E90A}"/>
    <cellStyle name="_freight cost-7-12" xfId="169" xr:uid="{76325A12-F490-4BB7-BDD0-9CE6089B614E}"/>
    <cellStyle name="_freight cost-7-12_Lenovo PACK  Packing Proposal" xfId="170" xr:uid="{B7233CB9-654A-4242-B52A-611DB6A0C26C}"/>
    <cellStyle name="_freight cost-7-12_Lenovo Park Format_July 07 05" xfId="171" xr:uid="{63AC087E-82AA-4ECD-8221-A13435002B51}"/>
    <cellStyle name="_freight cost-7-12_Lenovo Park Format_July 07 05V2" xfId="172" xr:uid="{702D6D85-489B-4146-ADC3-A2C3BD4CDA90}"/>
    <cellStyle name="_GH4 360 Cost BOM-Apr-23-2008" xfId="173" xr:uid="{BB2A4CB1-9BA7-4C05-B1D0-2D3B08095AF9}"/>
    <cellStyle name="_HDD Quote Doumen Summary v2_0703013-billy add packing size" xfId="174" xr:uid="{D1AEBDC4-2EA9-4143-82A1-9FEF794CCF0E}"/>
    <cellStyle name="_Heading" xfId="175" xr:uid="{E9195A1E-93E5-4C24-AAC2-439E6B754554}"/>
    <cellStyle name="_Heading_01 VU Liquidity 171202" xfId="176" xr:uid="{1C984878-863D-4CB8-B490-E0A7FB2CF3AA}"/>
    <cellStyle name="_Heading_18 Management Projections" xfId="177" xr:uid="{DDB2CA0B-F8A1-4BB8-9A11-7049D08440AB}"/>
    <cellStyle name="_Heading_20080616_Ownership Structure Walk-Up" xfId="178" xr:uid="{A1D59F33-DFA2-4876-B884-F512D786B9DC}"/>
    <cellStyle name="_Heading_210302 VU Liquidity new figures" xfId="179" xr:uid="{0CA636B7-40BB-4188-98E7-E58553F5A5C4}"/>
    <cellStyle name="_Heading_prestemp" xfId="180" xr:uid="{7D277127-A85C-4728-A66F-20FE48FB70C3}"/>
    <cellStyle name="_Heading_Tribune Consolidated Model v578" xfId="181" xr:uid="{3BF5BFF5-14E7-43EC-9172-FCBD4B48BBB3}"/>
    <cellStyle name="_Headline" xfId="182" xr:uid="{B95D19AF-F1A0-4875-B75D-B996EC1BD6D1}"/>
    <cellStyle name="_Highlight" xfId="183" xr:uid="{49385CF6-58C2-4A45-B55D-8BF71B1F4160}"/>
    <cellStyle name="_Highlight 10" xfId="184" xr:uid="{D10C9FBA-AC3F-41A8-A018-E13C5978402C}"/>
    <cellStyle name="_Highlight 11" xfId="185" xr:uid="{310C6E55-657A-452D-A1A6-C4EB23F3B673}"/>
    <cellStyle name="_Highlight 12" xfId="186" xr:uid="{17172E57-F6DF-4B4F-B8CF-4B991E7F6238}"/>
    <cellStyle name="_Highlight 2" xfId="187" xr:uid="{1462B8E1-98CE-4D13-B282-04E01F6138D2}"/>
    <cellStyle name="_Highlight 3" xfId="188" xr:uid="{53FF24DE-C8F6-4D53-A116-E3EE0C3ACCD0}"/>
    <cellStyle name="_Highlight 4" xfId="189" xr:uid="{EE97C08E-E5BB-433B-A7E4-829E8AB65AF3}"/>
    <cellStyle name="_Highlight 5" xfId="190" xr:uid="{D177D158-3761-45F6-8F04-E9729AE77E6A}"/>
    <cellStyle name="_Highlight 6" xfId="191" xr:uid="{29A15A21-D4D2-4A26-B21E-B1F897520B48}"/>
    <cellStyle name="_Highlight 7" xfId="192" xr:uid="{7DB8C33F-E5D2-4A4F-8065-F7E2CB08F3D1}"/>
    <cellStyle name="_Highlight 8" xfId="193" xr:uid="{DE905CFD-6B2B-401A-95F7-434B8C1346C3}"/>
    <cellStyle name="_Highlight 9" xfId="194" xr:uid="{C21541FB-A12B-4293-A1E3-83DE512A5AA8}"/>
    <cellStyle name="_HJF-6C0066" xfId="195" xr:uid="{76302925-E31E-4E06-A49C-76EC763F14FD}"/>
    <cellStyle name="_HP bPC OFR (050912)" xfId="196" xr:uid="{DF90138D-B49E-48F1-BDCC-3FB508CD19B8}"/>
    <cellStyle name="_Hub and Truck and  Ocean rate to Shanghai (Dazhong hub) 060920 revised- to Steven" xfId="197" xr:uid="{8EE354A2-FD07-41C4-AE3E-3688A185F3BC}"/>
    <cellStyle name="_IBM ex DM (ORF_TFR)040719" xfId="198" xr:uid="{FCE1941A-0562-4BCC-BAEF-80631103A455}"/>
    <cellStyle name="_IBM ex DM (ORF_TFR)040719_Lenovo PACK  Packing Proposal" xfId="199" xr:uid="{558EFAEE-9393-4183-86C2-8F013F389997}"/>
    <cellStyle name="_IBM ex DM (ORF_TFR)040719_Lenovo Park Format_July 07 05" xfId="200" xr:uid="{EE61F5A6-4929-4FED-8143-A467FCDC80C3}"/>
    <cellStyle name="_IBM ex DM (ORF_TFR)040719_Lenovo Park Format_July 07 05V2" xfId="201" xr:uid="{2F78BE82-ACFB-431F-9551-2F0C7FE75B16}"/>
    <cellStyle name="_IBM ex DM (ORF_TFR)040818" xfId="202" xr:uid="{BDD11958-76D0-42FD-9085-3BA185623A4D}"/>
    <cellStyle name="_IBM ex DM (ORF_TFR)040818_Lenovo PACK  Packing Proposal" xfId="203" xr:uid="{33B66392-6A63-44B9-91FF-D77F0E2D26EE}"/>
    <cellStyle name="_IBM ex DM (ORF_TFR)040818_Lenovo Park Format_July 07 05" xfId="204" xr:uid="{8C0B533C-B3EC-4A06-8B2D-7BE5D69FDE6D}"/>
    <cellStyle name="_IBM ex DM (ORF_TFR)040818_Lenovo Park Format_July 07 05V2" xfId="205" xr:uid="{AAC81E96-88D7-4035-BDCD-4A36AF458947}"/>
    <cellStyle name="_IBM Ocean Freight quoting - 20040714" xfId="206" xr:uid="{7C1BE1DD-16BE-4057-ABEA-7BA5D3CCC489}"/>
    <cellStyle name="_IBM Ocean Freight quoting - 20040714_Lenovo PACK  Packing Proposal" xfId="207" xr:uid="{DED1215B-90AD-4FED-B54D-45677D84761B}"/>
    <cellStyle name="_IBM Ocean Freight quoting - 20040714_Lenovo Park Format_July 07 05" xfId="208" xr:uid="{558E9453-063D-460F-88CF-3449683495C4}"/>
    <cellStyle name="_IBM Ocean Freight quoting - 20040714_Lenovo Park Format_July 07 05V2" xfId="209" xr:uid="{DAF5223B-9AD5-49FB-A67E-D8FD39BFC812}"/>
    <cellStyle name="_IBM Ocean Freight quoting - 20040719" xfId="210" xr:uid="{8B1EA36B-4138-4D75-9728-18FC43E85AD2}"/>
    <cellStyle name="_IBM Ocean Freight quoting - 20040719_Lenovo PACK  Packing Proposal" xfId="211" xr:uid="{10A86E7F-6AE6-48BF-9589-C7E2D30160B1}"/>
    <cellStyle name="_IBM Ocean Freight quoting - 20040719_Lenovo Park Format_July 07 05" xfId="212" xr:uid="{4CE89A97-68C2-471A-AA79-57ECCC6C79F2}"/>
    <cellStyle name="_IBM Ocean Freight quoting - 20040719_Lenovo Park Format_July 07 05V2" xfId="213" xr:uid="{1F3F3091-6D05-4C85-8869-E081039B5F10}"/>
    <cellStyle name="_IBM Ocean Freight quoting - 20040728-40'HC" xfId="214" xr:uid="{A81E80DD-F863-41A5-8A1D-11AE42F6DC91}"/>
    <cellStyle name="_IBM Ocean Freight quoting - 20040728-40'HC_Lenovo PACK  Packing Proposal" xfId="215" xr:uid="{8FDA2F8B-1775-407D-8150-F6C3D3F23F71}"/>
    <cellStyle name="_IBM Ocean Freight quoting - 20040728-40'HC_Lenovo Park Format_July 07 05" xfId="216" xr:uid="{D034EFCB-290B-49EB-9607-BE0517C1D683}"/>
    <cellStyle name="_IBM Ocean Freight quoting - 20040728-40'HC_Lenovo Park Format_July 07 05V2" xfId="217" xr:uid="{67EFE824-FDAD-432A-9B71-3CEC8D85A0FD}"/>
    <cellStyle name="_IE Model -- Connector Male WS (3.25.2008)" xfId="218" xr:uid="{15E680B0-B4A4-4F31-BFC7-89E8BE6F1FF7}"/>
    <cellStyle name="_IE Model -- -Control-V1 WS(5.8.2008)" xfId="219" xr:uid="{A3673A5A-EFD9-4E7D-B895-47D018F5EC6D}"/>
    <cellStyle name="_IE Model - Dell Sneeth MB 550K for 8Q (2508 components)" xfId="220" xr:uid="{91A26C8D-026D-48DA-9A47-72944D70F926}"/>
    <cellStyle name="_IE Model -- D-Pad PCBA (3.25.2008)" xfId="221" xr:uid="{88554537-B4BA-4B88-948A-5F3497D58225}"/>
    <cellStyle name="_IE Model -- GH4 BoxBuild (Mar.25.2008)" xfId="222" xr:uid="{976D62ED-D441-4020-BEC9-ADE779EAB94E}"/>
    <cellStyle name="_IE Model -- MB PCBA (3.25.2008)" xfId="223" xr:uid="{2724D100-3B8D-4DB2-AC12-A469D53B5071}"/>
    <cellStyle name="_IE Model -- MB SMT(5.8.2008)" xfId="224" xr:uid="{C9F5EBD2-1C6F-4AA0-B5F7-06A21CBE4339}"/>
    <cellStyle name="_IE Model -- MB WS (3.25.2008)" xfId="225" xr:uid="{D7127B8D-28BB-4EF9-A973-F6A26EB78483}"/>
    <cellStyle name="_IE Model -- MB WS(5.8.2008)" xfId="226" xr:uid="{DA5D8C31-A820-4BF9-B5F5-BB6C9C53AC18}"/>
    <cellStyle name="_IE Model -- Neck Connector Female WS (3.25.2008)" xfId="227" xr:uid="{E410400F-3A56-4F9E-A8AA-6BB31122F2E9}"/>
    <cellStyle name="_IE Model -- PMD WS (3.25.2008)" xfId="228" xr:uid="{DC21C05F-00CB-4AA1-A3BE-2B6C6B11B4FC}"/>
    <cellStyle name="_IE Model -- RJ-11 WS (3.25.2008)" xfId="229" xr:uid="{2050264B-A0F7-4748-87E0-C5A72179A25C}"/>
    <cellStyle name="_IE Model -- Slider PCBA (3.25.2008)" xfId="230" xr:uid="{FF1FFAB2-EF59-415A-B026-E4F867631F0D}"/>
    <cellStyle name="_IE Model -- Strum WS (3.25.2008)" xfId="231" xr:uid="{981EA89B-4358-4910-B4C5-AD78589C2450}"/>
    <cellStyle name="_IE Model -- Synth PCBA(5.8.2008)" xfId="232" xr:uid="{B01670EC-6A0C-4AEF-A8D6-3FB96FA5AD9D}"/>
    <cellStyle name="_IE Model -- Synth WS(5.8.2008)" xfId="233" xr:uid="{19DBFA77-2135-4864-BE2A-19F5FCE97361}"/>
    <cellStyle name="_IE Model --Alienware 051101" xfId="234" xr:uid="{EA780416-382B-4B76-9524-4E98E9A57E58}"/>
    <cellStyle name="_IE Model --Alienware 051102" xfId="235" xr:uid="{116E4172-DAC6-4C04-8ACD-6BF15E328FAB}"/>
    <cellStyle name="_IE Model --Alienware 051103" xfId="236" xr:uid="{5DD00756-5915-4BDD-BA4B-5B636BA6AFFB}"/>
    <cellStyle name="_IE Model --Alienware 051104" xfId="237" xr:uid="{F49EC5CE-7D96-41A1-B1AC-64DED61843AF}"/>
    <cellStyle name="_IE Model --AMD UVC project" xfId="238" xr:uid="{5E6E9711-8F18-4257-A7E6-499D277E23DE}"/>
    <cellStyle name="_IE Model --Backplane 012907-001(Aug.21.07)" xfId="239" xr:uid="{905C3E1E-A7D8-4983-BC3E-579CF4D44885}"/>
    <cellStyle name="_IE Model --BB(5.8.2008)" xfId="240" xr:uid="{053C5688-3EDD-484C-A3C4-83476ED8E886}"/>
    <cellStyle name="_IE Model --Beibei SAS Backplane (July.25.07)" xfId="241" xr:uid="{4D353854-1BB7-41F0-8AFE-F67EFD4245DA}"/>
    <cellStyle name="_IE Model --Control-V1 SMT(5.8.2008)" xfId="242" xr:uid="{9ACA2BE9-2F60-4E54-B6D3-784B8235433E}"/>
    <cellStyle name="_IE Model --Cymbal WS(5.8.2008)" xfId="243" xr:uid="{C3F69582-1DC0-4279-934B-4C1F4B9B4079}"/>
    <cellStyle name="_IE Model --Dell heiden Mar. 1(150K per month)" xfId="244" xr:uid="{395DDAD0-D2D4-49C4-94E4-019AA5D45AB1}"/>
    <cellStyle name="_IE Model --Dell heiden(150K)" xfId="245" xr:uid="{61048582-5AE3-4487-ACD4-5504FC866D04}"/>
    <cellStyle name="_IE Model --Dell Klammer motherboard (Jul 10, 07) Doug Edit" xfId="246" xr:uid="{80431428-3B0A-4665-928F-C6D77525225E}"/>
    <cellStyle name="_IE Model --Dell Klammer motherboard (Jul 17, 07) Doug Edit" xfId="247" xr:uid="{A6D0A3CA-B6AB-4E7A-80AC-CAE8CBB791FE}"/>
    <cellStyle name="_IE Model --Dell Klammer motherboard(Apr.23,07)" xfId="248" xr:uid="{9B40173A-707E-4601-A0C7-B77E504B8CB7}"/>
    <cellStyle name="_IE Model --Dell Kookaburra Backplane RevA (Nov 22, 2007)" xfId="249" xr:uid="{1AB5BB7D-DAB1-4320-B2C6-8BDDAE1367C7}"/>
    <cellStyle name="_IE Model --Dell Kookaburra MB PCBA RevA (Nov 22,2007)" xfId="250" xr:uid="{0B1BE5B4-44A8-43E9-B46E-8228EA56A6E9}"/>
    <cellStyle name="_IE Model --Dell Kookaburra Riser card RevA (Nov 22, 2007)" xfId="251" xr:uid="{FF60FB54-E7E3-4C1D-AEE9-203956049D58}"/>
    <cellStyle name="_IE Model --Dell Kookaburra SI RevA (Nov 22,2007)" xfId="252" xr:uid="{8B093A85-AD5C-455F-BA2C-CA47F8A08B76}"/>
    <cellStyle name="_IE Model --Fan interface PCA  012513-501(Aug.22.07)" xfId="253" xr:uid="{F9A85CD1-097F-4ADE-8C15-D6F91E479A24}"/>
    <cellStyle name="_IE Model --HP 7Seg (Apr.27,07)_Updated 070507" xfId="254" xr:uid="{0A75843A-DEA2-478B-9B8B-19ADE9773450}"/>
    <cellStyle name="_IE Model --HP MB Performance(Aug.06.07)" xfId="255" xr:uid="{8ABCEF2A-F0E9-40C1-9BC0-F2B860FD75F9}"/>
    <cellStyle name="_IE Model --HP MB Value(Aug.06.07)" xfId="256" xr:uid="{1CDC7FA5-AA89-452D-B954-4632881B0089}"/>
    <cellStyle name="_IE Model --HP ML150-G4" xfId="257" xr:uid="{10844ABA-E7EA-4F95-95C2-334EDE0CE4DD}"/>
    <cellStyle name="_IE Model --HP River Gunnison (Jun 21 07)" xfId="258" xr:uid="{7EAC1913-9123-4923-8FB5-6DE3B94272C5}"/>
    <cellStyle name="_IE Model --HP River MB Low (May.28.07)" xfId="259" xr:uid="{8BD734DE-681D-489E-932A-E0C5BC255629}"/>
    <cellStyle name="_IE Model --HP River MB Mid-range (May.29.07)" xfId="260" xr:uid="{2C9D6614-DAEF-4937-9896-1C0C3B71742C}"/>
    <cellStyle name="_IE Model --IBM Backplane RevA (Nov 26, 2007)" xfId="261" xr:uid="{595BD48E-A4BD-4F5E-9B13-DD270F632BF2}"/>
    <cellStyle name="_IE Model --IBM BeiBei MB PCBA RevA (Nov 26,2007)" xfId="262" xr:uid="{8DBD0776-9775-44D2-9749-CFF4DB86BEF4}"/>
    <cellStyle name="_IE Model --IO Board 012404-501(Aug.21.07)" xfId="263" xr:uid="{8B759B02-1F06-4C24-B97C-CC7DD702EBE9}"/>
    <cellStyle name="_IE Model --IO(Apr.27,07)_Updated 070507" xfId="264" xr:uid="{C84B5EB4-6773-4A0F-9A42-3DD11257B525}"/>
    <cellStyle name="_IE Model --Lenovo Beibei Plan A(July.25.07)" xfId="265" xr:uid="{6492E0D1-0F8A-4E6A-B224-361A0BFFC593}"/>
    <cellStyle name="_IE Model --Lenovo Beibei Plan B(July.25.07)" xfId="266" xr:uid="{B83729EE-EA53-42ED-A3CD-3F2FE5E4BF02}"/>
    <cellStyle name="_IE Model --Levono Jingjing(July.25.07)" xfId="267" xr:uid="{74E6B8F7-7F1C-42F7-87D0-02A39A985779}"/>
    <cellStyle name="_IE Model --Midi WS(5.8.2008)" xfId="268" xr:uid="{C865E21B-C1D3-4EBE-BF39-F1934770B56C}"/>
    <cellStyle name="_IE Model --Midplane012903-001(Aug.21.07)" xfId="269" xr:uid="{36146DD9-B64B-44FE-BB2B-BF341F08E2C9}"/>
    <cellStyle name="_IE Model --NVD C55" xfId="270" xr:uid="{F2BE4156-D288-4338-A06A-D8EEF26F3BAB}"/>
    <cellStyle name="_IE Model --NVD p162" xfId="271" xr:uid="{4169091A-F21A-4BDF-A081-865E9EFBC458}"/>
    <cellStyle name="_IE Model --NVD P280 (4)" xfId="272" xr:uid="{0908D944-9158-4F16-BA7D-DE1F63299BC9}"/>
    <cellStyle name="_IE Model --NVD P492(20K per Month)" xfId="273" xr:uid="{EFC996C5-F860-43BC-8C86-0E3254CDE932}"/>
    <cellStyle name="_IE Model --PMD WS(5.8.2008)" xfId="274" xr:uid="{535C7278-D73A-479D-B413-5B1C6B6082E1}"/>
    <cellStyle name="_IE Model --Power UID PCA1  012438-502(Aug.21.07)" xfId="275" xr:uid="{8DEB09F1-CF33-4BDC-9C6D-C97FD406F1D0}"/>
    <cellStyle name="_IE Model --Power UID PCA2  012438-501(Aug.22.07)" xfId="276" xr:uid="{D7268AD5-7B3B-4A67-AF56-D144A74913E3}"/>
    <cellStyle name="_IE Model --RFQ-P355" xfId="277" xr:uid="{E4E82166-0257-4928-B663-606D2FD3D4D3}"/>
    <cellStyle name="_IE Model --RFQ-P355 (3)" xfId="278" xr:uid="{6E7A45FE-4930-4CC0-A8A7-F641F241DA2C}"/>
    <cellStyle name="_IE Model --Wacom BB Rev A" xfId="279" xr:uid="{87A00F02-1DBF-4A5A-AA47-76D8DE214E80}"/>
    <cellStyle name="_IE Model --Wacom Inverter Board Rev A" xfId="280" xr:uid="{7DE6A0F1-2A1F-46AA-A79A-76A3EFB7A0D8}"/>
    <cellStyle name="_IE Model --Wacom Main PCBA Rev A" xfId="281" xr:uid="{DF7E4C6C-9EC3-4389-B998-139AD7B7B0F7}"/>
    <cellStyle name="_IE Model --Wacom OSD SW board Rev A" xfId="282" xr:uid="{1B295500-E89D-4DF4-9AAB-65FEF014BCCD}"/>
    <cellStyle name="_IE Model --Wacom Power SW board Rev A" xfId="283" xr:uid="{2813B9BE-CAFF-4D26-95DD-DB97ECB06A44}"/>
    <cellStyle name="_IE Model --Wacom Sensor control Board Rev A" xfId="284" xr:uid="{E2013AEA-357E-492A-AE97-129B58E8DBC6}"/>
    <cellStyle name="_IE Model --Wacom USB Connector Board Rev A" xfId="285" xr:uid="{1D0B9FE4-F325-4219-AB1B-48805FAB4EED}"/>
    <cellStyle name="_Katana Freight count" xfId="286" xr:uid="{D410DC2B-51A8-4F24-81A4-0726D266FF22}"/>
    <cellStyle name="_Katana Freight count_Lenovo PACK  Packing Proposal" xfId="287" xr:uid="{11D1EB2B-D77B-4A6B-8BDC-4059EF345BFE}"/>
    <cellStyle name="_Katana Freight count_Lenovo Park Format_July 07 05" xfId="288" xr:uid="{BC82DDC7-8E0D-4660-B22E-C27C0C05BCF8}"/>
    <cellStyle name="_Katana Freight count_Lenovo Park Format_July 07 05V2" xfId="289" xr:uid="{886F2E21-B06B-4501-B6DC-9AFF29B8E06B}"/>
    <cellStyle name="_KN-Flex Quotes Database 030306" xfId="290" xr:uid="{A9204A01-3474-492A-B3E0-0C5E78EC2A2F}"/>
    <cellStyle name="_Lenovo PACK  Packing Proposal" xfId="291" xr:uid="{1D7631BD-AE48-43C9-BDD9-2FA9941D4B8E}"/>
    <cellStyle name="_Lenovo Park Format_July 07 05" xfId="292" xr:uid="{94F785C0-499D-4A57-98B4-A9DA7315FBD1}"/>
    <cellStyle name="_Lenovo Park Format_July 07 05V2" xfId="293" xr:uid="{48E39B98-4D49-4CD1-8860-4B66866B18ED}"/>
    <cellStyle name="_Logistic Cost analysis (DM-SHA for Quanta) -- Stig 061018" xfId="294" xr:uid="{F962649E-9032-4229-A409-3ED92AE569C5}"/>
    <cellStyle name="_Logistic Cost analysis (FOB HK) -- Hill 061023" xfId="295" xr:uid="{79178E4D-80B8-4BB0-97C8-1C64078F1B93}"/>
    <cellStyle name="_Logistic Cost analysis (FOB HK) -- Hill 061023 (3)" xfId="296" xr:uid="{FFCC1F62-76C9-4043-8A9D-46561A047805}"/>
    <cellStyle name="_Logistic cost analysis 1221_DM" xfId="297" xr:uid="{D44D5B28-4087-4E33-9D9B-FD6205B6D14E}"/>
    <cellStyle name="_Logistic Cost analysis template - updated" xfId="298" xr:uid="{77BFF561-549C-4D9D-8408-27CFB86954A2}"/>
    <cellStyle name="_Motherboard Pricing 20030722" xfId="299" xr:uid="{E7A94B12-2391-435F-8F92-E34605E35833}"/>
    <cellStyle name="_Motherboard Pricing 20030722_Lenovo PACK  Packing Proposal" xfId="300" xr:uid="{E2279C0D-7975-4102-B74E-AF99021B4A3B}"/>
    <cellStyle name="_Motherboard Pricing 20030722_Lenovo Park Format_July 07 05" xfId="301" xr:uid="{70DCA882-4D6D-4C93-9DBA-7C7F9EB50E39}"/>
    <cellStyle name="_Motherboard Pricing 20030722_Lenovo Park Format_July 07 05V2" xfId="302" xr:uid="{6CF122E8-9B6E-4A2F-AC62-C92307D6CA95}"/>
    <cellStyle name="_MOTO SLIC300MP FOB HK Transport Pricing Targe Vol (R2)" xfId="303" xr:uid="{1440C128-4FF7-49F6-B3A0-4DCAFB391BC6}"/>
    <cellStyle name="_MOTO SLIC300MP FOB HK Transport Pricing Targe Vol (R2)_Lenovo PACK  Packing Proposal" xfId="304" xr:uid="{E2AE927C-853E-47FF-ACF0-FCD5D11EF2A9}"/>
    <cellStyle name="_MOTO SLIC300MP FOB HK Transport Pricing Targe Vol (R2)_Lenovo Park Format_July 07 05" xfId="305" xr:uid="{51257D74-217F-4334-A35D-44AD3E2236DF}"/>
    <cellStyle name="_MOTO SLIC300MP FOB HK Transport Pricing Targe Vol (R2)_Lenovo Park Format_July 07 05V2" xfId="306" xr:uid="{38AA4266-F146-47A9-9EAC-941A1F63DECF}"/>
    <cellStyle name="_MOTO SLIC300MP FOB HK Transport Pricing Targe Vol (R2)_Salcomp FCA HK Transport Pricing Dec11" xfId="307" xr:uid="{41504ED9-9096-42A9-9219-6F0137990937}"/>
    <cellStyle name="_MOTO SLIC300MP FOB HK Transport Pricing Targe Vol (R2)_Salcomp FCA HK Transport Pricing Dec11_Lenovo PACK  Packing Proposal" xfId="308" xr:uid="{9B8E8190-AE17-4205-96D7-B4E682D96810}"/>
    <cellStyle name="_MOTO SLIC300MP FOB HK Transport Pricing Targe Vol (R2)_Salcomp FCA HK Transport Pricing Dec11_Lenovo Park Format_July 07 05" xfId="309" xr:uid="{57D5E2E3-B0C7-461F-AE85-1755605FE4FA}"/>
    <cellStyle name="_MOTO SLIC300MP FOB HK Transport Pricing Targe Vol (R2)_Salcomp FCA HK Transport Pricing Dec11_Lenovo Park Format_July 07 05V2" xfId="310" xr:uid="{C7054F7E-B686-42F9-87D7-C6BA2D8B2C05}"/>
    <cellStyle name="_MOTO SLIC300MP FOB HK Transport Pricing(Target Volume)" xfId="311" xr:uid="{15BCCA16-7CD2-43D4-8475-A66EDCF0078B}"/>
    <cellStyle name="_MOTO SLIC300MP FOB HK Transport Pricing(Target Volume)_Lenovo PACK  Packing Proposal" xfId="312" xr:uid="{35CC6552-C156-4F5D-BF65-74913263F090}"/>
    <cellStyle name="_MOTO SLIC300MP FOB HK Transport Pricing(Target Volume)_Lenovo Park Format_July 07 05" xfId="313" xr:uid="{7D8E73C9-2CA5-4E1B-8F4C-9A5637A15F01}"/>
    <cellStyle name="_MOTO SLIC300MP FOB HK Transport Pricing(Target Volume)_Lenovo Park Format_July 07 05V2" xfId="314" xr:uid="{21D30D9A-AB5C-43B1-8B34-4D5E518FD29D}"/>
    <cellStyle name="_MOTO SLIC300MP FOB HK Transport Pricing(Target Volume)_Salcomp FCA HK Transport Pricing Dec11" xfId="315" xr:uid="{E2FEA514-8CF7-4AE6-9BD9-1EF01E6D1F33}"/>
    <cellStyle name="_MOTO SLIC300MP FOB HK Transport Pricing(Target Volume)_Salcomp FCA HK Transport Pricing Dec11_Lenovo PACK  Packing Proposal" xfId="316" xr:uid="{1FFBF4E2-F5C7-4ED4-8E5B-4B8447EF0F65}"/>
    <cellStyle name="_MOTO SLIC300MP FOB HK Transport Pricing(Target Volume)_Salcomp FCA HK Transport Pricing Dec11_Lenovo Park Format_July 07 05" xfId="317" xr:uid="{5DF782CA-06EB-4B97-9277-0A8BB45D4D8F}"/>
    <cellStyle name="_MOTO SLIC300MP FOB HK Transport Pricing(Target Volume)_Salcomp FCA HK Transport Pricing Dec11_Lenovo Park Format_July 07 05V2" xfId="318" xr:uid="{396AB345-C93C-4919-AB76-41DCE7D27532}"/>
    <cellStyle name="_Mozart BOM-Cost_06Apr05" xfId="319" xr:uid="{E1E0B486-7B2E-4ACF-8987-BC07650A2EF6}"/>
    <cellStyle name="_Mozart BOM-Cost_06Apr05_Lenovo PARK BOM Zero cost 705_05V2" xfId="320" xr:uid="{7FED23B6-B9F2-424F-88C1-99C5BC786984}"/>
    <cellStyle name="_Mozart BOM-Cost_06Apr05_Lenovo PARK BOM Zero cost 705_05V2_Lenovo Park Format_July 07 05" xfId="321" xr:uid="{9B77868F-E458-41DA-85A6-4C4C0C4D0450}"/>
    <cellStyle name="_Mozart BOM-Cost_06Apr05_Lenovo PARK BOM Zero cost 705_05V2_Lenovo Park Format_July 07 05V2" xfId="322" xr:uid="{312D1258-C688-4276-BA8C-F388438B2B77}"/>
    <cellStyle name="_Mozart BOM-Cost_06Apr05_Lenovo Park Format (proposed Evans)" xfId="323" xr:uid="{C811EBF2-2EAA-403D-A6FA-1F222CAE33B3}"/>
    <cellStyle name="_Mozart BOM-Cost_06Apr05_Lenovo Park Format (proposed Evans)_Lenovo Park Format_July 07 05" xfId="324" xr:uid="{D06399F9-7651-46B0-BA3C-3B5E8FED80E2}"/>
    <cellStyle name="_Mozart BOM-Cost_06Apr05_Lenovo Park Format (proposed Evans)_Lenovo Park Format_July 07 05V2" xfId="325" xr:uid="{A75A370D-78B1-4D39-8924-34A0C0264299}"/>
    <cellStyle name="_Mozart BOM-Cost_06Apr05_Lenovo Park Format_July 07 05" xfId="326" xr:uid="{4A12E49E-A42B-4DA0-A32C-424ACB9E4459}"/>
    <cellStyle name="_Mozart BOM-Cost_06Apr05_Lenovo Park Format_July 07 05V2" xfId="327" xr:uid="{57EF46D4-8743-498B-A87F-089BDE666FB1}"/>
    <cellStyle name="_Multiple" xfId="328" xr:uid="{8105EFE6-714F-48E6-9A45-E7BC0AFD7259}"/>
    <cellStyle name="_Multiple_02 Pfd Valuation" xfId="329" xr:uid="{DA452252-929D-47DF-9A9B-CBB804EC706A}"/>
    <cellStyle name="_Multiple_03 Contribution Analysis" xfId="330" xr:uid="{99F158C6-3967-4924-9246-2C118A9E8C23}"/>
    <cellStyle name="_Multiple_20080605_182 NewCo Agreement Model_v36" xfId="331" xr:uid="{F502C1E4-4B92-43B3-AC9D-8CDF92FFA11B}"/>
    <cellStyle name="_Multiple_20080616_Ownership Structure Walk-Up" xfId="332" xr:uid="{51E2E929-E314-46E5-A3E0-212DAA596C53}"/>
    <cellStyle name="_Multiple_Basic LBO v06" xfId="333" xr:uid="{D8001355-36D4-4565-909E-3FBE436B7D88}"/>
    <cellStyle name="_Multiple_Contribution of assets into USAi_02" xfId="334" xr:uid="{302174A6-7128-4FD4-AF3F-2DE2E217874C}"/>
    <cellStyle name="_Multiple_credit - newco_6_18" xfId="335" xr:uid="{1897E330-E6FB-4D8F-A7ED-EE702A2DFE8B}"/>
    <cellStyle name="_Multiple_credit - newco_6_18_BLS2q_salesforce" xfId="336" xr:uid="{4278734D-56A0-4651-80DB-D48878BE1D1C}"/>
    <cellStyle name="_Multiple_CSC Cable makers 060502" xfId="337" xr:uid="{1FDB4A81-DE61-4CFE-9604-8BC7F36A32B2}"/>
    <cellStyle name="_Multiple_Final Pages 8-20" xfId="338" xr:uid="{07C39DE1-7A3C-4026-87C1-B657FF6ABB8D}"/>
    <cellStyle name="_Multiple_further analysis on comparables" xfId="339" xr:uid="{46DED2E9-E5D6-49AB-A926-9E8F2F51B5D3}"/>
    <cellStyle name="_Multiple_NBC-5 yearDCF-Final from Vivendi modified" xfId="340" xr:uid="{E4B6E2EA-590E-4B13-BA16-6FD365B04FF5}"/>
    <cellStyle name="_Multiple_Oakley Model v13" xfId="341" xr:uid="{31F3D8AB-FB29-4410-9591-5CA314EF3A4A}"/>
    <cellStyle name="_Multiple_Training Model Shell" xfId="342" xr:uid="{F353A804-9758-440B-B93D-4D3EEB49FB08}"/>
    <cellStyle name="_Multiple_Training Model Shell_BLS2q_salesforce" xfId="343" xr:uid="{D2748E35-6E71-43CF-80E0-89212A91D4F8}"/>
    <cellStyle name="_Multiple_Update 08-27-01-3" xfId="344" xr:uid="{1C464CC7-B2D7-47F1-BA59-AADAD2E811AB}"/>
    <cellStyle name="_Multiple_Update 08-27-01-3_BLS2q_salesforce" xfId="345" xr:uid="{C79D9E6F-6261-45DB-BE8E-7CDE5F138D01}"/>
    <cellStyle name="_Multiple_USA Ownership" xfId="346" xr:uid="{E943AB4F-DA53-41CE-B52D-7678290E7181}"/>
    <cellStyle name="_MultipleSpace" xfId="347" xr:uid="{41E2A3B0-9216-4DAE-976B-8B31D2FE616C}"/>
    <cellStyle name="_MultipleSpace_02 Pfd Valuation" xfId="348" xr:uid="{1C71CAD7-306D-4A9F-8D21-3FBB77313E5D}"/>
    <cellStyle name="_MultipleSpace_03 Contribution Analysis" xfId="349" xr:uid="{82A1D5AE-A4B4-497D-9C8F-0F721F0B91F4}"/>
    <cellStyle name="_MultipleSpace_20080605_182 NewCo Agreement Model_v36" xfId="350" xr:uid="{920778F6-674D-4FF8-93CC-CECE21F56CFD}"/>
    <cellStyle name="_MultipleSpace_20080616_Ownership Structure Walk-Up" xfId="351" xr:uid="{F1D331E3-79C1-4C1F-8A50-0A18EF4DCDD0}"/>
    <cellStyle name="_MultipleSpace_BLS2q_salesforce" xfId="352" xr:uid="{C8112F92-619C-46F0-BB5F-FAA054089813}"/>
    <cellStyle name="_MultipleSpace_Contribution of assets into USAi_02" xfId="353" xr:uid="{3C5F7882-934B-43FD-B887-27414C47CF83}"/>
    <cellStyle name="_MultipleSpace_credit - newco_6_18" xfId="354" xr:uid="{995F1493-B1FD-4F7F-B983-BC3F2220D4BE}"/>
    <cellStyle name="_MultipleSpace_credit - newco_6_18_BLS2q_salesforce" xfId="355" xr:uid="{5057A39A-9E23-4F1A-AA4F-B01F631EE5C1}"/>
    <cellStyle name="_MultipleSpace_CSC Cable makers 060502" xfId="356" xr:uid="{7F4AC830-AD58-4E24-ADCE-8AFC3FE79231}"/>
    <cellStyle name="_MultipleSpace_EBITDA Multiple_3" xfId="357" xr:uid="{7C715216-A7D1-4636-8697-AE7356BDB806}"/>
    <cellStyle name="_MultipleSpace_Final Pages 8-20" xfId="358" xr:uid="{3A0BB92B-231E-44BB-B80D-871B61F9D5C0}"/>
    <cellStyle name="_MultipleSpace_Final Pages 8-20_BLS2q_salesforce" xfId="359" xr:uid="{1A5B624E-50EB-4FC1-B3FD-01E9CD058DD1}"/>
    <cellStyle name="_MultipleSpace_further analysis on comparables" xfId="360" xr:uid="{395031C2-D07E-41C5-BF88-762989DFECCC}"/>
    <cellStyle name="_MultipleSpace_further analysis on comparables_BLS2q_salesforce" xfId="361" xr:uid="{6F48258A-451F-4D25-888B-7FF20F94DC45}"/>
    <cellStyle name="_MultipleSpace_NBC-5 yearDCF-Final from Vivendi modified" xfId="362" xr:uid="{87A1B543-A07E-4BC3-9604-60BF0763CC39}"/>
    <cellStyle name="_MultipleSpace_Training Model Shell" xfId="363" xr:uid="{6507F257-3A15-408D-A9FA-9431303FE3CD}"/>
    <cellStyle name="_MultipleSpace_Training Model Shell_BLS2q_salesforce" xfId="364" xr:uid="{00F30F7B-6E16-4623-8EBD-3352754CA3C2}"/>
    <cellStyle name="_MultipleSpace_Update 08-27-01-3" xfId="365" xr:uid="{506836F1-EA14-4487-AD9F-7609C4080936}"/>
    <cellStyle name="_MultipleSpace_Update 08-27-01-3_BLS2q_salesforce" xfId="366" xr:uid="{F8B1BEC8-4AD1-41B7-994A-70AF9993338D}"/>
    <cellStyle name="_MultipleSpace_USA Ownership" xfId="367" xr:uid="{FF1B5CB8-3F99-4F8B-8860-93CBEA675F32}"/>
    <cellStyle name="_MultipleSpace_VU Valuation-top down approach 02" xfId="368" xr:uid="{7FA92BA2-965F-4743-A3FE-41CACBEFD8DE}"/>
    <cellStyle name="_Ocean Freight Request - HKG to Touyuan" xfId="369" xr:uid="{6E80C7AF-5C88-4AA2-ADC2-5A0397ECE27A}"/>
    <cellStyle name="_Ocean Freight RFQ - New Format" xfId="370" xr:uid="{22A64C5D-4667-482B-90C4-D992643C281C}"/>
    <cellStyle name="_Ocean Freight RFQ - New Lane Pair EX DGN 20050419" xfId="371" xr:uid="{48D5B4A8-7311-4DCB-8A4E-58703B34BB7B}"/>
    <cellStyle name="_ONL Considerations PR CY09 AOP 01-21-09 FINAL" xfId="372" xr:uid="{6AB843BC-702E-4DE1-A2EC-3CDBBD39EB1C}"/>
    <cellStyle name="_P456 COST BOM_Sep29th" xfId="373" xr:uid="{90AFA089-B1FB-499C-A509-9EF8E1BCCFC7}"/>
    <cellStyle name="_P50455 Costed BOM 20050922" xfId="374" xr:uid="{05DB8966-D316-4A1A-9F49-91A25D94423F}"/>
    <cellStyle name="_PACKAGE COST Lenovo Speyburn IV " xfId="375" xr:uid="{B12E61A0-F700-4A31-974A-928426161760}"/>
    <cellStyle name="_PACKAGE COST-Andes Lenovo 17L" xfId="376" xr:uid="{16408BEC-3423-4EC8-BB59-5A930AF6A4EA}"/>
    <cellStyle name="_PACKAGE COST-HP Malibu DL580 G5" xfId="377" xr:uid="{96F9C097-7B6B-416E-B019-62095CE40983}"/>
    <cellStyle name="_PACKAGE COST-Lenovo 13LS" xfId="378" xr:uid="{9322D82A-3E2E-407C-B7B2-484AA0DFEE29}"/>
    <cellStyle name="_PACKAGE COST-Lenovo 25LM" xfId="379" xr:uid="{1178D07E-12E9-4382-AF54-2FAE0F74356A}"/>
    <cellStyle name="_PACKAGE COST-Martel- W-Handle" xfId="380" xr:uid="{034205EE-F508-4339-9B4B-8547F6784FC0}"/>
    <cellStyle name="_PACKAGE COST-Martel- WO_Handle" xfId="381" xr:uid="{E02A9B3C-6597-4A55-9C66-81B2C539C409}"/>
    <cellStyle name="_PACKAGE-ASSY COST Apollo" xfId="382" xr:uid="{F1FC8D61-3B58-4E80-9671-687521E5F21A}"/>
    <cellStyle name="_PACKAGE-ASSY COST-Lenova Bluesky (2)" xfId="383" xr:uid="{A4ADE8A8-13F1-4D90-A208-52F6E37B4505}"/>
    <cellStyle name="_Percent" xfId="384" xr:uid="{DE1C98AE-42D5-478A-AC0C-CCFB85AAE6EB}"/>
    <cellStyle name="_Percent_02 Pfd Valuation" xfId="385" xr:uid="{7469DF1D-F6DE-4EA9-A3DC-8DEC8669DCF6}"/>
    <cellStyle name="_Percent_20080616_Ownership Structure Walk-Up" xfId="386" xr:uid="{490DE86A-4342-481C-A699-75C2905F70B2}"/>
    <cellStyle name="_Percent_BLS2q_salesforce" xfId="387" xr:uid="{2BB4BE7B-D780-4477-9242-FCE9951673A5}"/>
    <cellStyle name="_Percent_USA Ownership" xfId="388" xr:uid="{B3BA7F3F-C3AA-4C03-9F38-A13FFFA54FAE}"/>
    <cellStyle name="_PercentSpace" xfId="389" xr:uid="{61BE555C-F47C-4DC2-B4FF-8CFD37C6917F}"/>
    <cellStyle name="_PercentSpace_02 Pfd Valuation" xfId="390" xr:uid="{FA5BC958-1C95-415B-9721-A1D50F0811F8}"/>
    <cellStyle name="_PercentSpace_20080616_Ownership Structure Walk-Up" xfId="391" xr:uid="{9CBBE89B-33F1-42D0-999E-6A9A5A6A9614}"/>
    <cellStyle name="_PercentSpace_BLS2q_salesforce" xfId="392" xr:uid="{39D37BD6-1556-4BC1-AB91-3CF5DE986442}"/>
    <cellStyle name="_PercentSpace_USA Ownership" xfId="393" xr:uid="{727745BF-D86B-4F69-A9EC-3B764F47A49F}"/>
    <cellStyle name="_PL VG au 9 juillet 2008" xfId="394" xr:uid="{2D944213-B8CF-4519-A1D4-6C8CF34201CC}"/>
    <cellStyle name="_PM93 Quote Summary Update 061024" xfId="395" xr:uid="{ED02EE60-F764-4399-9AF7-1AB1976453A8}"/>
    <cellStyle name="_PPA 9Cegetel 30 juin (040808)" xfId="396" xr:uid="{5B7BD3C3-7158-494E-8EAF-36DAC72E0E56}"/>
    <cellStyle name="_Presentation ATVI" xfId="397" xr:uid="{E73791C8-CB03-4FE3-9E5D-42BE008B2648}"/>
    <cellStyle name="_quotation(IBM) to david new" xfId="398" xr:uid="{6D2A01C6-D278-44BC-9ADF-992209A27D3A}"/>
    <cellStyle name="_quotation(IBM) to david new_Lenovo PACK  Packing Proposal" xfId="399" xr:uid="{E03D3F0F-265F-4B67-8564-E78D33825DC1}"/>
    <cellStyle name="_quotation(IBM) to david new_Lenovo Park Format_July 07 05" xfId="400" xr:uid="{339908B1-028F-4534-A443-79AF7FDFCE2D}"/>
    <cellStyle name="_quotation(IBM) to david new_Lenovo Park Format_July 07 05V2" xfId="401" xr:uid="{7E59F3A1-3483-424A-BAD9-A9FEF3BA2476}"/>
    <cellStyle name="_RFQ required by Makkah 1101 (3)" xfId="402" xr:uid="{6084FE22-470E-4C50-8079-B104E95299DC}"/>
    <cellStyle name="_RollDG Template 605" xfId="403" xr:uid="{57AA3DED-8B02-4CAA-B4E2-57284AE371C9}"/>
    <cellStyle name="_RollDM Alienware PCBA only business_ELC DIP Cards 070314" xfId="404" xr:uid="{5C1AF5B9-BDB5-4B82-9F0A-562DAB236861}"/>
    <cellStyle name="_RollDM Dell MB Heiden $70 BOM_Revised with Roberto 070318_$4TC Goal Seek" xfId="405" xr:uid="{530013FA-90FB-42C3-8B0C-0FDEC3313969}"/>
    <cellStyle name="_RollDM Dell Sneeth MB_Rev01 070405" xfId="406" xr:uid="{920CD2B3-F819-4CCE-898B-382FA3FC0572}"/>
    <cellStyle name="_RollDM HP MSA50 PCBA Cost Model_Quote 500K Monthly Rev01 (Aug 29, 2007)" xfId="407" xr:uid="{55AA6249-F24F-41E3-AEF0-9DB6732DEACD}"/>
    <cellStyle name="_RollDM HP Rivers MB Gunnison_9K-13K monthly 070622" xfId="408" xr:uid="{28BEF993-BF40-4494-8E21-9186C2F09E02}"/>
    <cellStyle name="_RollDM L10 Cost Model_Template 070712 Rev 1.2" xfId="409" xr:uid="{B297E2D3-5D17-4573-A5B3-1E4B482C83FA}"/>
    <cellStyle name="_RollDM Nvidia Add-in Card-50329" xfId="410" xr:uid="{99C90D8B-1A25-4886-A062-216DEF8CA04C}"/>
    <cellStyle name="_RollDM Nvidia Add-in Card-50330 rev b" xfId="411" xr:uid="{5F9BF997-D258-40E0-B127-AE97CF90122E}"/>
    <cellStyle name="_RollDM Nvidia P381" xfId="412" xr:uid="{1D2EB500-7791-49D9-9903-D76CE7F2703A}"/>
    <cellStyle name="_RollDM Nvidia P492 Rev 1" xfId="413" xr:uid="{9953D756-BEB4-4EAA-9C5E-BE46BCD3FDC9}"/>
    <cellStyle name="_RollDM nVidia PM132 060929" xfId="414" xr:uid="{F4BF1268-8089-4C36-84B0-A729B2BBC7B3}"/>
    <cellStyle name="_RollDM Nvidia PM93 960" xfId="415" xr:uid="{43AE1743-9BF8-4C62-9E61-1C9CC8CC5492}"/>
    <cellStyle name="_RollDM Nvidia PM93 960 EVGA ON OFF 061024 Revised 1.2" xfId="416" xr:uid="{798C68E9-8727-4DEC-9DF6-204C20B46199}"/>
    <cellStyle name="_RollDM PCBA Cost Model_Template 070802 Rev C_Single High Volume Model" xfId="417" xr:uid="{51260057-EBCB-4856-BAF3-3CDB5D3EBA1E}"/>
    <cellStyle name="_RollDM Template 605" xfId="418" xr:uid="{AA22CD9F-C751-41F5-A7B1-3AF371D26B0C}"/>
    <cellStyle name="_Salcomp FCA HK Transport Pricing Dec11" xfId="419" xr:uid="{723E9F2D-83EB-47D4-9E0A-D906B5733E2A}"/>
    <cellStyle name="_Salcomp FCA HK Transport Pricing Dec11_Lenovo PACK  Packing Proposal" xfId="420" xr:uid="{D7C88CAD-E67D-4167-BC4F-6AF68A8A6E1A}"/>
    <cellStyle name="_Salcomp FCA HK Transport Pricing Dec11_Lenovo Park Format_July 07 05" xfId="421" xr:uid="{212C2722-D2CE-405B-ADD8-920E6A5257A4}"/>
    <cellStyle name="_Salcomp FCA HK Transport Pricing Dec11_Lenovo Park Format_July 07 05V2" xfId="422" xr:uid="{83AE040D-83EE-4C5D-8335-F6ED2786FEB1}"/>
    <cellStyle name="_Sheet2" xfId="423" xr:uid="{6BA9F28B-41B2-456A-9834-D2A9D9774F55}"/>
    <cellStyle name="_Sheet2_Kuehne+Nagel Ocean Freight Rate Table 2005" xfId="424" xr:uid="{611C79CB-FD09-473A-B630-72E492E19108}"/>
    <cellStyle name="_Sheet2_Kuehne+Nagel Ocean Freight Rate Table1" xfId="425" xr:uid="{D562EF47-5AED-4C86-96A8-5A6BCA111912}"/>
    <cellStyle name="_SubHeading" xfId="426" xr:uid="{15382C3C-F642-4D78-A56C-7EE47B259A89}"/>
    <cellStyle name="_SubHeading_01 VU Liquidity 171202" xfId="427" xr:uid="{247A7900-735C-41F9-BF38-C59CE33C8230}"/>
    <cellStyle name="_SubHeading_20080616_Ownership Structure Walk-Up" xfId="428" xr:uid="{42DAA084-39A3-42CD-8106-EF910BE38096}"/>
    <cellStyle name="_SubHeading_210302 VU Liquidity new figures" xfId="429" xr:uid="{95D56050-59CC-44BC-A687-48A89697388D}"/>
    <cellStyle name="_SubHeading_Contribution of assets into USAi_02" xfId="430" xr:uid="{F435D991-47BF-4495-8BDE-B3132FDEFFB5}"/>
    <cellStyle name="_SubHeading_NBC-5 yearDCF-Final from Vivendi modified" xfId="431" xr:uid="{366D2587-CF7C-465D-A35A-05D2657026CD}"/>
    <cellStyle name="_SubHeading_prestemp" xfId="432" xr:uid="{3E3C0BE4-2CF1-4293-8488-0980521E0163}"/>
    <cellStyle name="_SubHeading_prestemp_USAi Warrants Valuation 1" xfId="433" xr:uid="{19949042-46B8-487D-860C-80B6DE246751}"/>
    <cellStyle name="_SubHeading_Tribune Consolidated Model v578" xfId="434" xr:uid="{D585E34F-E8C2-4C35-A7E7-13DC88AD16BA}"/>
    <cellStyle name="_Table" xfId="435" xr:uid="{7EB776D1-BDC8-421D-9DD2-34611D2ED5D2}"/>
    <cellStyle name="_Table_02 Pfd Valuation" xfId="436" xr:uid="{DFAFF13D-67CC-4FEA-BCDB-CAE9CCD83839}"/>
    <cellStyle name="_Table_03 Contribution Analysis" xfId="437" xr:uid="{C5C1E17F-B9BA-4228-9843-C677D2687AF8}"/>
    <cellStyle name="_Table_20080616_Ownership Structure Walk-Up" xfId="438" xr:uid="{A5D0D64F-7265-47E9-9B7E-78B42B628CB8}"/>
    <cellStyle name="_Table_Contribution of assets into USAi_02" xfId="439" xr:uid="{54E7EACB-0C44-44FA-882B-F2B871D9CD85}"/>
    <cellStyle name="_Table_NBC-5 yearDCF-Final from Vivendi modified" xfId="440" xr:uid="{0A95AA5A-9EDA-4285-BFA1-588545515D62}"/>
    <cellStyle name="_Table_USA Ownership" xfId="441" xr:uid="{ABC1A242-7009-43CF-B705-39F66F4C5490}"/>
    <cellStyle name="_TableHead" xfId="442" xr:uid="{24FA7E14-3341-41DB-89D7-F0277BF24160}"/>
    <cellStyle name="_TableHead_03 Contribution Analysis" xfId="443" xr:uid="{D4469873-7B20-4398-AE4A-C5ACBB07351D}"/>
    <cellStyle name="_TableHead_20080616_Ownership Structure Walk-Up" xfId="444" xr:uid="{0E26C1BC-BD93-4EAA-873D-4E83BD2B0438}"/>
    <cellStyle name="_TableHead_Basic LBO v06" xfId="445" xr:uid="{90F52C9B-C2D4-4997-94D4-A87EB3539A08}"/>
    <cellStyle name="_TableHead_Black Scholes Model" xfId="446" xr:uid="{FE97719D-33AD-4E96-ACE7-5FB7B0CC0834}"/>
    <cellStyle name="_TableHeading" xfId="447" xr:uid="{1280EA27-0CF9-485B-80DC-337ADFCDF6E2}"/>
    <cellStyle name="_TableRowBorder" xfId="448" xr:uid="{1E87C4F5-E48D-40D3-95CA-D0541A43E79A}"/>
    <cellStyle name="_TableRowHead" xfId="449" xr:uid="{B1DF4519-371C-4B8F-A87E-C2159BCE0A2D}"/>
    <cellStyle name="_TableRowHead_03 Contribution Analysis" xfId="450" xr:uid="{A1CA7BF7-0556-404D-9FF8-B5BD3E1FA009}"/>
    <cellStyle name="_TableRowHead_20080616_Ownership Structure Walk-Up" xfId="451" xr:uid="{364F152A-0AE5-4156-AB0E-878C05D76232}"/>
    <cellStyle name="_TableRowHead_Basic LBO v06" xfId="452" xr:uid="{04F35BAE-A9D6-499F-877D-C6C12C1EAAEF}"/>
    <cellStyle name="_TableRowHeading" xfId="453" xr:uid="{B1E76491-EF35-4F7C-9730-0D69E3FA72A3}"/>
    <cellStyle name="_TableSuperHead" xfId="454" xr:uid="{3C972B26-31FE-4126-95B6-2B00C6A99CD8}"/>
    <cellStyle name="_TableSuperHead_02 Pfd Valuation" xfId="455" xr:uid="{CAF4CA25-A795-4820-A1E9-654E5B3F0284}"/>
    <cellStyle name="_TableSuperHead_03 Contribution Analysis" xfId="456" xr:uid="{9549964E-30FF-4FE3-A10D-58E3E1B94B0E}"/>
    <cellStyle name="_TableSuperHead_20080616_Ownership Structure Walk-Up" xfId="457" xr:uid="{1278DB78-980E-44BD-B844-3D8C59072806}"/>
    <cellStyle name="_TableSuperHead_As the Market has Lower Implied Growth Expectations v2" xfId="458" xr:uid="{A439B1D6-AB0F-4706-8650-E560730ED453}"/>
    <cellStyle name="_TableSuperHead_Basic LBO v06" xfId="459" xr:uid="{F6BE9515-B539-435F-878C-0A7BBE028349}"/>
    <cellStyle name="_TableSuperHead_USA Ownership" xfId="460" xr:uid="{68DB9321-B735-4F42-9901-51A4AB52AFB0}"/>
    <cellStyle name="_TableSuperHeading" xfId="461" xr:uid="{B5C277E1-2000-4D63-922C-6C99E968CC19}"/>
    <cellStyle name="_TableText" xfId="462" xr:uid="{15EFD809-2CEB-4DC5-A4C7-59FA8B8AFECB}"/>
    <cellStyle name="_Transportation Charges from DM to Huizhou" xfId="463" xr:uid="{66D2D400-5195-4416-979F-74A1145F0873}"/>
    <cellStyle name="_Transportation Charges from DM to Huizhou_Lenovo PACK  Packing Proposal" xfId="464" xr:uid="{530EBDBE-2F93-4657-976C-DAE2A5184A72}"/>
    <cellStyle name="_Transportation Charges from DM to Huizhou_Lenovo Park Format_July 07 05" xfId="465" xr:uid="{5E284063-4661-402B-B0DB-EB5522643C29}"/>
    <cellStyle name="_Transportation Charges from DM to Huizhou_Lenovo Park Format_July 07 05V2" xfId="466" xr:uid="{278A841E-CA2A-4735-ADAA-647711E34945}"/>
    <cellStyle name="_Trt-KX864-CDC-DM-HK-Futian" xfId="467" xr:uid="{3CC00C31-3DCC-4ADF-B8E1-EDF8789ED405}"/>
    <cellStyle name="_Trt-KX864-CDC-DM-HK-Futian_Lenovo PACK  Packing Proposal" xfId="468" xr:uid="{6FF8B736-4DEA-4001-B772-76810F737CA4}"/>
    <cellStyle name="_Trt-KX864-CDC-DM-HK-Futian_Lenovo Park Format_July 07 05" xfId="469" xr:uid="{A72CC51E-2FE0-4449-9000-75AFC2107E54}"/>
    <cellStyle name="_Trt-KX864-CDC-DM-HK-Futian_Lenovo Park Format_July 07 05V2" xfId="470" xr:uid="{67EF0FD2-A945-4359-98D0-F7996C0C29FB}"/>
    <cellStyle name="_WaterfrontRequote0525_DN_(JS)" xfId="471" xr:uid="{0FF2EF7C-3DDA-4561-A858-1D3F917CF248}"/>
    <cellStyle name="_XBOX 360 Drum BOM" xfId="472" xr:uid="{34754E84-6D8A-460C-B87F-0CE541C503E9}"/>
    <cellStyle name="_XBOX MB repair &amp; refurbish freight cost" xfId="473" xr:uid="{6086FCAA-4A85-4517-B395-FE4340005B0D}"/>
    <cellStyle name="_XBOX MB repair &amp; refurbish freight cost_Lenovo PACK  Packing Proposal" xfId="474" xr:uid="{0064B55E-7761-4459-AD8A-0112AFCED2F0}"/>
    <cellStyle name="_XBOX MB repair &amp; refurbish freight cost_Lenovo Park Format_July 07 05" xfId="475" xr:uid="{41E6E038-FE02-4D6D-BCCB-19AE1DD4B15C}"/>
    <cellStyle name="_XBOX MB repair &amp; refurbish freight cost_Lenovo Park Format_July 07 05V2" xfId="476" xr:uid="{A5579822-9501-494D-BD72-2A874B10FFD1}"/>
    <cellStyle name="_XBOX MB RR Transport Cost - Air  Express 040506R1" xfId="477" xr:uid="{1228C174-6B27-4202-9AA2-52782DAF3502}"/>
    <cellStyle name="_XBOX MB RR Transport Cost - Air  Express 040506R1_Lenovo PACK  Packing Proposal" xfId="478" xr:uid="{6C9DE5E4-DF67-402F-B6BB-4A417AA53C43}"/>
    <cellStyle name="_XBOX MB RR Transport Cost - Air  Express 040506R1_Lenovo Park Format_July 07 05" xfId="479" xr:uid="{6A0D42F3-16F9-40DB-AFF6-6B3D7FD73F64}"/>
    <cellStyle name="_XBOX MB RR Transport Cost - Air  Express 040506R1_Lenovo Park Format_July 07 05V2" xfId="480" xr:uid="{FF0D5AEC-CA80-483F-9AD5-504E31FBB636}"/>
    <cellStyle name="_XBOX MB RR Transport Cost - Air &amp; Express 040506R1" xfId="481" xr:uid="{23FCBC8F-3667-413C-8380-F3171F38492A}"/>
    <cellStyle name="_XBOX MB RR Transport Cost - Air &amp; Express 040506R1_Lenovo PACK  Packing Proposal" xfId="482" xr:uid="{9748E46E-9BC5-42F6-B03D-30456F030483}"/>
    <cellStyle name="_XBOX MB RR Transport Cost - Air &amp; Express 040506R1_Lenovo Park Format_July 07 05" xfId="483" xr:uid="{2DB4199C-32B6-4CE2-84D3-139637BC3FF7}"/>
    <cellStyle name="_XBOX MB RR Transport Cost - Air &amp; Express 040506R1_Lenovo Park Format_July 07 05V2" xfId="484" xr:uid="{2A226132-01C8-4669-B3E8-C6EB7FF05E99}"/>
    <cellStyle name="_XBOX Total BI Q1'08 0310" xfId="485" xr:uid="{DFAFB41D-022A-4F63-8F34-7662699A520B}"/>
    <cellStyle name="’Ê‰Ý [0.00]_Region Orders (2)" xfId="486" xr:uid="{B06D1433-3CB7-43A7-A941-F453402BB30B}"/>
    <cellStyle name="’Ê‰Ý_Region Orders (2)" xfId="487" xr:uid="{AF97EAE3-1932-44AF-B8BF-21F0326BBE23}"/>
    <cellStyle name="¤@¯ë_pldt" xfId="488" xr:uid="{052D0377-96AA-4547-B1E3-D51BAF19F2A7}"/>
    <cellStyle name="•W_Pacific Region P&amp;L" xfId="489" xr:uid="{BA38C929-3457-4655-80C9-51CD4B4B95B5}"/>
    <cellStyle name="0,0_x000d__x000a_NA_x000d__x000a_" xfId="490" xr:uid="{5959505C-64A3-4601-8701-3DFEBFBAC5E0}"/>
    <cellStyle name="0dp" xfId="491" xr:uid="{DB235339-0F95-4312-906C-E7A4CAC8150F}"/>
    <cellStyle name="20% - Accent1 10" xfId="492" xr:uid="{5DD83E63-3D94-4A9D-905D-24C5A4CFF574}"/>
    <cellStyle name="20% - Accent1 10 2" xfId="493" xr:uid="{B9794F2D-617D-401C-9BB5-7A578BB93FBE}"/>
    <cellStyle name="20% - Accent1 10 3" xfId="494" xr:uid="{72F22588-3FF3-48E5-829C-AF0293BBDFF8}"/>
    <cellStyle name="20% - Accent1 11" xfId="495" xr:uid="{FA523CB4-AB71-4D5F-8485-4212C743A178}"/>
    <cellStyle name="20% - Accent1 11 2" xfId="496" xr:uid="{8921FE08-29D9-471B-B15F-54EAA92056A9}"/>
    <cellStyle name="20% - Accent1 11 3" xfId="497" xr:uid="{FB130BBE-F0AC-47F1-B0F8-BA45345BF689}"/>
    <cellStyle name="20% - Accent1 12" xfId="498" xr:uid="{C1B123B4-029D-4EC1-ACE8-45F437B5B2DB}"/>
    <cellStyle name="20% - Accent1 12 2" xfId="499" xr:uid="{65202034-91BA-4DA0-8BA6-7A122C49ED59}"/>
    <cellStyle name="20% - Accent1 12 3" xfId="500" xr:uid="{944406CE-B887-4E5A-A38E-F3B72478F88A}"/>
    <cellStyle name="20% - Accent1 13" xfId="501" xr:uid="{DF98D0B8-66C0-4304-966F-42A1705F0BD5}"/>
    <cellStyle name="20% - Accent1 13 2" xfId="502" xr:uid="{FA7BDC93-2EB9-4A35-A6B2-8019FDD1DD57}"/>
    <cellStyle name="20% - Accent1 13 3" xfId="503" xr:uid="{94AC96AA-0C1B-40E2-9451-18E00E829B57}"/>
    <cellStyle name="20% - Accent1 14" xfId="504" xr:uid="{084E8849-1581-4356-B72C-44DB763BAF4A}"/>
    <cellStyle name="20% - Accent1 14 2" xfId="505" xr:uid="{867A8190-2ACF-4363-9C42-C0FA59B86269}"/>
    <cellStyle name="20% - Accent1 14 3" xfId="506" xr:uid="{573679FA-6C03-4724-84E6-502EC93064DA}"/>
    <cellStyle name="20% - Accent1 15" xfId="507" xr:uid="{59E98E40-5268-4098-9F87-2958DAE7AB09}"/>
    <cellStyle name="20% - Accent1 15 2" xfId="508" xr:uid="{33B9A319-4789-4F95-A4B7-25CF675C264D}"/>
    <cellStyle name="20% - Accent1 15 3" xfId="509" xr:uid="{75B748CD-4ACC-4E92-8BEC-0CE1E04F7D65}"/>
    <cellStyle name="20% - Accent1 16" xfId="510" xr:uid="{18ED93D8-ADFB-4248-B749-FB028340B792}"/>
    <cellStyle name="20% - Accent1 17" xfId="511" xr:uid="{9917C9BE-0286-4095-96A7-98DF7529B750}"/>
    <cellStyle name="20% - Accent1 18" xfId="512" xr:uid="{79675222-4952-4573-86B4-ED2D6A13BBC4}"/>
    <cellStyle name="20% - Accent1 19" xfId="513" xr:uid="{1429EA3E-81B0-43F3-8723-E30B593C3E34}"/>
    <cellStyle name="20% - Accent1 2" xfId="514" xr:uid="{0E1FEDC0-E8B1-447B-AF31-E36DB2D800D2}"/>
    <cellStyle name="20% - Accent1 2 10" xfId="515" xr:uid="{A0980F48-938A-416C-A883-3BAF1A9FEADB}"/>
    <cellStyle name="20% - Accent1 2 11" xfId="516" xr:uid="{C84F1962-0EB1-4E17-A5DF-484CD7343E89}"/>
    <cellStyle name="20% - Accent1 2 12" xfId="517" xr:uid="{74926D80-1763-4861-87C5-E3188DA067A1}"/>
    <cellStyle name="20% - Accent1 2 13" xfId="518" xr:uid="{6C9B8F61-9E2C-4022-A5C9-A04DF5231F4A}"/>
    <cellStyle name="20% - Accent1 2 14" xfId="519" xr:uid="{6DAC1C99-B0E8-482F-B421-30B48AEDDC15}"/>
    <cellStyle name="20% - Accent1 2 15" xfId="520" xr:uid="{A117BA23-789F-48BA-8D6D-9D8727BAA4BC}"/>
    <cellStyle name="20% - Accent1 2 2" xfId="521" xr:uid="{9251B922-B5FD-4B85-B2DA-7E0D6868D267}"/>
    <cellStyle name="20% - Accent1 2 3" xfId="522" xr:uid="{EDEAFB00-AE46-46F0-98AE-5C7C6F2CB9E6}"/>
    <cellStyle name="20% - Accent1 2 4" xfId="523" xr:uid="{DE0604D6-9DF8-44EB-8D5B-E8364E9C0D29}"/>
    <cellStyle name="20% - Accent1 2 5" xfId="524" xr:uid="{AC356E70-2399-4F18-B9F2-A31DDF4FA51E}"/>
    <cellStyle name="20% - Accent1 2 6" xfId="525" xr:uid="{DAC62568-14F2-48C0-BBB0-4E5E43AB2F6D}"/>
    <cellStyle name="20% - Accent1 2 7" xfId="526" xr:uid="{CE887ABC-CDD6-462F-8236-712E958E1BEF}"/>
    <cellStyle name="20% - Accent1 2 8" xfId="527" xr:uid="{3C205ADE-7FE2-4C8E-B4E6-5A0152DB211C}"/>
    <cellStyle name="20% - Accent1 2 9" xfId="528" xr:uid="{445CAED3-1A17-4836-836A-DE0030ACD751}"/>
    <cellStyle name="20% - Accent1 2_Display" xfId="529" xr:uid="{BB646C4D-5E8A-4340-87D7-D4094FD23653}"/>
    <cellStyle name="20% - Accent1 20" xfId="4316" xr:uid="{AC92B472-C591-4305-B70A-DD1B0AFF2D35}"/>
    <cellStyle name="20% - Accent1 3" xfId="530" xr:uid="{94704A1D-07EB-4819-8782-84EF56801EFD}"/>
    <cellStyle name="20% - Accent1 3 2" xfId="531" xr:uid="{5F7E8CA1-78B4-4A75-BC8F-A8AA2015340F}"/>
    <cellStyle name="20% - Accent1 3 3" xfId="532" xr:uid="{05D195C8-C64B-44E0-8125-208AF96C6B23}"/>
    <cellStyle name="20% - Accent1 3 4" xfId="533" xr:uid="{821D92E5-92AB-461E-8CE4-5B1D4C9B47B9}"/>
    <cellStyle name="20% - Accent1 3 5" xfId="534" xr:uid="{ABE02526-893A-4505-B9F8-9EE1FE062F21}"/>
    <cellStyle name="20% - Accent1 3 6" xfId="535" xr:uid="{F42A1E39-1FC5-4648-8CDD-F305695E7A0C}"/>
    <cellStyle name="20% - Accent1 3 7" xfId="536" xr:uid="{16A8EED0-8085-4EED-B48A-1D502DFA0AC8}"/>
    <cellStyle name="20% - Accent1 3 8" xfId="537" xr:uid="{65DFD313-E53B-4DBE-B8EB-48B2E79FE939}"/>
    <cellStyle name="20% - Accent1 3_Display" xfId="538" xr:uid="{A9FF93FE-0FC2-42A9-8320-7AC45AE01230}"/>
    <cellStyle name="20% - Accent1 4" xfId="539" xr:uid="{893CD6A8-D1D0-4BC9-9500-A7A76DE567D9}"/>
    <cellStyle name="20% - Accent1 4 2" xfId="540" xr:uid="{8ACBE0CA-B23A-46F6-8D65-1CAD43FF4698}"/>
    <cellStyle name="20% - Accent1 4_Display" xfId="541" xr:uid="{6DAC8EFA-9D80-4310-A99F-6A46FDA4EA69}"/>
    <cellStyle name="20% - Accent1 5" xfId="542" xr:uid="{4135B951-9E4C-4084-80FA-266E37DE2E20}"/>
    <cellStyle name="20% - Accent1 5 2" xfId="543" xr:uid="{F7CD5EF6-9870-496B-970B-718152DDEDAB}"/>
    <cellStyle name="20% - Accent1 5_Display" xfId="544" xr:uid="{6D72C992-71FE-4E6C-8706-8EB81AD39164}"/>
    <cellStyle name="20% - Accent1 6" xfId="545" xr:uid="{B83D919E-AC96-4AEC-8B43-90A579BA86FD}"/>
    <cellStyle name="20% - Accent1 6 2" xfId="546" xr:uid="{BF17073D-3F9F-44DD-AE12-A013E21D7F2B}"/>
    <cellStyle name="20% - Accent1 6_Display" xfId="547" xr:uid="{C4FF84FB-E023-48CB-AF20-315BCFA40C16}"/>
    <cellStyle name="20% - Accent1 7" xfId="548" xr:uid="{4AC0D7FF-1239-40F3-B0AB-1E101419A6E5}"/>
    <cellStyle name="20% - Accent1 8" xfId="549" xr:uid="{AD54EE3E-4DD2-4D56-A2D6-2D1BEFEEB1DC}"/>
    <cellStyle name="20% - Accent1 9" xfId="550" xr:uid="{A867B904-2726-4D67-A18F-82238D5EC32A}"/>
    <cellStyle name="20% - Accent1 9 2" xfId="551" xr:uid="{F7B76048-0008-47AA-9B8C-DE6A918679A9}"/>
    <cellStyle name="20% - Accent1 9 3" xfId="552" xr:uid="{667C9CA1-27AE-4B21-9BBB-6082528185E5}"/>
    <cellStyle name="20% - Accent1 9 4" xfId="553" xr:uid="{AA6A410B-C95B-41DC-BC00-5C7D3EF76EB7}"/>
    <cellStyle name="20% - Accent2 10" xfId="554" xr:uid="{39D22C9D-C672-47E8-B16F-60ADBDDC13DC}"/>
    <cellStyle name="20% - Accent2 10 2" xfId="555" xr:uid="{02587F83-36C4-4D5E-825E-5E6F8C2A515A}"/>
    <cellStyle name="20% - Accent2 10 3" xfId="556" xr:uid="{FE15ACA3-0EBD-4937-ACCB-7D73CE7E8190}"/>
    <cellStyle name="20% - Accent2 11" xfId="557" xr:uid="{38252946-106E-4557-9001-99033EAC30E6}"/>
    <cellStyle name="20% - Accent2 11 2" xfId="558" xr:uid="{A1E0C791-D69B-433E-A48F-AEC48E421DDC}"/>
    <cellStyle name="20% - Accent2 11 3" xfId="559" xr:uid="{8E5C46E3-82D0-4ADF-9893-DE94457B77F3}"/>
    <cellStyle name="20% - Accent2 12" xfId="560" xr:uid="{BD1C878F-98F3-4343-A1A5-F73AFE7ED693}"/>
    <cellStyle name="20% - Accent2 12 2" xfId="561" xr:uid="{53FC3E9C-3BD9-42DF-872E-450DE02706E4}"/>
    <cellStyle name="20% - Accent2 12 3" xfId="562" xr:uid="{4946AE66-7968-42ED-B5BB-92C986D58CB5}"/>
    <cellStyle name="20% - Accent2 13" xfId="563" xr:uid="{5EDCB7DD-E5D0-48BD-8E2D-A3F03DA889F9}"/>
    <cellStyle name="20% - Accent2 13 2" xfId="564" xr:uid="{35CDEBFA-EE77-40D3-90D5-2BA99BA6C8D6}"/>
    <cellStyle name="20% - Accent2 13 3" xfId="565" xr:uid="{167F36A3-A0FF-4ABB-B448-1EBB3171CBA9}"/>
    <cellStyle name="20% - Accent2 14" xfId="566" xr:uid="{96E88CAE-DC1C-43A6-A11E-AEFF007BE51D}"/>
    <cellStyle name="20% - Accent2 14 2" xfId="567" xr:uid="{D4DDEDEE-7733-44C1-8344-EF9E0615FB8C}"/>
    <cellStyle name="20% - Accent2 14 3" xfId="568" xr:uid="{E90854A1-92A6-4EA7-A0A2-472B4A5C44E9}"/>
    <cellStyle name="20% - Accent2 15" xfId="569" xr:uid="{A55B8535-9FF5-43A3-B33E-AB12FD299CE0}"/>
    <cellStyle name="20% - Accent2 15 2" xfId="570" xr:uid="{F2E727C2-70F7-482C-B834-A743DE864D17}"/>
    <cellStyle name="20% - Accent2 15 3" xfId="571" xr:uid="{54743F0E-761C-4CBF-8E3D-C947A8F3D4E8}"/>
    <cellStyle name="20% - Accent2 16" xfId="572" xr:uid="{E4CBC7F5-DFD4-4053-AF0A-6DA8A7FA6DC7}"/>
    <cellStyle name="20% - Accent2 17" xfId="573" xr:uid="{D5336854-E171-4D5B-AF42-F1E69F5D9EFD}"/>
    <cellStyle name="20% - Accent2 18" xfId="574" xr:uid="{3B14E6ED-6CB3-450D-8D17-94E39CA2C1D2}"/>
    <cellStyle name="20% - Accent2 19" xfId="575" xr:uid="{1C4A5AA7-703B-42AE-B2A9-C03CB7F29FAD}"/>
    <cellStyle name="20% - Accent2 2" xfId="576" xr:uid="{65AD626C-57E1-4320-92BC-E040E70D3646}"/>
    <cellStyle name="20% - Accent2 2 10" xfId="577" xr:uid="{0F1339F7-AA35-438C-BB8D-82E815F7E19C}"/>
    <cellStyle name="20% - Accent2 2 11" xfId="578" xr:uid="{A07D1A05-9463-4025-A440-8F8471A3EDE8}"/>
    <cellStyle name="20% - Accent2 2 12" xfId="579" xr:uid="{D1014C51-7FDA-452C-B6B1-ECA2936070B1}"/>
    <cellStyle name="20% - Accent2 2 13" xfId="580" xr:uid="{A38EDBE4-8289-4E89-8215-C562D699667F}"/>
    <cellStyle name="20% - Accent2 2 14" xfId="581" xr:uid="{895BD8C0-3BF7-4CE1-BA2D-B44874CFC1D3}"/>
    <cellStyle name="20% - Accent2 2 15" xfId="582" xr:uid="{0C3F9002-F0A4-4F10-94CF-5B740EC8F0A6}"/>
    <cellStyle name="20% - Accent2 2 2" xfId="583" xr:uid="{414E3E5A-2F9D-47FC-89E6-CB53233E1769}"/>
    <cellStyle name="20% - Accent2 2 3" xfId="584" xr:uid="{DA5CB766-069B-407C-BCD3-42A88F3BB6D4}"/>
    <cellStyle name="20% - Accent2 2 4" xfId="585" xr:uid="{925D1C48-FBAF-4883-AD5A-F11856B3DAB8}"/>
    <cellStyle name="20% - Accent2 2 5" xfId="586" xr:uid="{3AC79CED-64FA-4C41-83CF-FFAC0A9069AB}"/>
    <cellStyle name="20% - Accent2 2 6" xfId="587" xr:uid="{281C610F-F7AD-44F1-A259-4FD8795343BF}"/>
    <cellStyle name="20% - Accent2 2 7" xfId="588" xr:uid="{5353DF84-1BD1-47B5-8C09-0DB0C5E0A8C8}"/>
    <cellStyle name="20% - Accent2 2 8" xfId="589" xr:uid="{C747010B-72FD-4BF5-8F97-021660FBF101}"/>
    <cellStyle name="20% - Accent2 2 9" xfId="590" xr:uid="{543EFEAA-0AA8-477C-878A-1AEC7DD1A246}"/>
    <cellStyle name="20% - Accent2 2_Display" xfId="591" xr:uid="{30F559D1-DDBF-481C-BBF7-785908D4C2B2}"/>
    <cellStyle name="20% - Accent2 20" xfId="4317" xr:uid="{F02AE1D6-331A-4FBF-A3F0-D47404380F9D}"/>
    <cellStyle name="20% - Accent2 3" xfId="592" xr:uid="{5B1F4A8E-6994-455F-AB3F-BA0F7F07305C}"/>
    <cellStyle name="20% - Accent2 3 2" xfId="593" xr:uid="{D6F648D8-B446-4053-BC96-7BCA314B6DCF}"/>
    <cellStyle name="20% - Accent2 3 3" xfId="594" xr:uid="{259E1C2A-7BA5-45F6-BEF1-1CFD6F9D10D6}"/>
    <cellStyle name="20% - Accent2 3 4" xfId="595" xr:uid="{7EEBF46C-4DEB-4A37-9BAB-CDD599C89E8D}"/>
    <cellStyle name="20% - Accent2 3 5" xfId="596" xr:uid="{0C9636F8-27F0-4B78-8FC7-56230C017F3B}"/>
    <cellStyle name="20% - Accent2 3 5 2" xfId="597" xr:uid="{7ACB72C1-26BC-4898-8A35-9CE369451DC2}"/>
    <cellStyle name="20% - Accent2 3 6" xfId="598" xr:uid="{BC46D74B-C390-444F-941E-FA6F95C72D73}"/>
    <cellStyle name="20% - Accent2 3 7" xfId="599" xr:uid="{A6AA00D5-E240-43DC-89B5-D4ACAB836BCF}"/>
    <cellStyle name="20% - Accent2 3 8" xfId="600" xr:uid="{3A02755A-9BC4-4D71-B9D8-E7720106BCF4}"/>
    <cellStyle name="20% - Accent2 3 9" xfId="601" xr:uid="{D89D7AD1-45AD-48F6-972F-9E112D694AEC}"/>
    <cellStyle name="20% - Accent2 3_Display" xfId="602" xr:uid="{90C0B08E-3A04-4AD6-93F4-BD1694A3FADC}"/>
    <cellStyle name="20% - Accent2 4" xfId="603" xr:uid="{12A5147E-0B73-4888-80A4-9EF652477D38}"/>
    <cellStyle name="20% - Accent2 4 2" xfId="604" xr:uid="{7BA7BDAF-DCAD-46CD-AE36-3D3CB0B63C89}"/>
    <cellStyle name="20% - Accent2 4_Display" xfId="605" xr:uid="{4521A844-3485-482B-BD58-46898471B948}"/>
    <cellStyle name="20% - Accent2 5" xfId="606" xr:uid="{2659B280-EBDC-4CBE-BA2B-7762916CEC0B}"/>
    <cellStyle name="20% - Accent2 5 2" xfId="607" xr:uid="{50DC0D0C-FEDD-41E1-B7E2-2B11D7DE4CD6}"/>
    <cellStyle name="20% - Accent2 5_Display" xfId="608" xr:uid="{8F020502-A5CD-4D3C-A2B2-CCF95DE1D946}"/>
    <cellStyle name="20% - Accent2 6" xfId="609" xr:uid="{700C5C44-FE6F-4F63-BC32-923583C23FC6}"/>
    <cellStyle name="20% - Accent2 6 2" xfId="610" xr:uid="{28E76F0B-C8FD-4885-A805-E23A11B91C96}"/>
    <cellStyle name="20% - Accent2 6_Display" xfId="611" xr:uid="{8B45A951-EEFE-4A00-92FE-3A37A488E059}"/>
    <cellStyle name="20% - Accent2 7" xfId="612" xr:uid="{BF251127-7039-48B1-97D7-807B04E486E9}"/>
    <cellStyle name="20% - Accent2 8" xfId="613" xr:uid="{ECA8E88D-EEB5-45FD-A332-4CB6BE84EF89}"/>
    <cellStyle name="20% - Accent2 9" xfId="614" xr:uid="{7E57D4A3-EFFE-4CEE-A3F6-713D73AA9D06}"/>
    <cellStyle name="20% - Accent2 9 2" xfId="615" xr:uid="{86ECD644-9D48-4039-997D-E7FE71235DCB}"/>
    <cellStyle name="20% - Accent2 9 2 2" xfId="616" xr:uid="{D26B1FE3-8A37-4715-A258-5A686A98BD85}"/>
    <cellStyle name="20% - Accent2 9 3" xfId="617" xr:uid="{85989FEA-FA66-4A3B-ACAC-94C85E219FF2}"/>
    <cellStyle name="20% - Accent2 9 4" xfId="618" xr:uid="{2949BF67-1FB2-4910-93A2-1B042FA48AAE}"/>
    <cellStyle name="20% - Accent2 9 5" xfId="619" xr:uid="{DFD9EC4E-E489-47AD-B7E7-F2BB09FDD7EB}"/>
    <cellStyle name="20% - Accent3 10" xfId="620" xr:uid="{59C149D5-4E6E-4FF5-BCD5-9308A5583927}"/>
    <cellStyle name="20% - Accent3 10 2" xfId="621" xr:uid="{4C1EB859-A301-4626-9D36-7FB3FB28220E}"/>
    <cellStyle name="20% - Accent3 10 3" xfId="622" xr:uid="{5634E690-DB87-48CA-A1A0-BFF953A16C0B}"/>
    <cellStyle name="20% - Accent3 11" xfId="623" xr:uid="{9C7BBDB3-1871-4732-A797-C3E74A673FE4}"/>
    <cellStyle name="20% - Accent3 11 2" xfId="624" xr:uid="{21CAE266-564A-4DA2-A171-D03CF28FF6CF}"/>
    <cellStyle name="20% - Accent3 11 3" xfId="625" xr:uid="{58698E8F-2B7C-48EF-A3B7-36DC4A4AE572}"/>
    <cellStyle name="20% - Accent3 12" xfId="626" xr:uid="{8BAB1CA5-150E-463D-9295-3EEA96F62968}"/>
    <cellStyle name="20% - Accent3 12 2" xfId="627" xr:uid="{65785970-1FC8-4A15-89BC-32F32301F0FC}"/>
    <cellStyle name="20% - Accent3 12 3" xfId="628" xr:uid="{71059D34-5DEE-4AF0-9B4F-498DBDAD509E}"/>
    <cellStyle name="20% - Accent3 13" xfId="629" xr:uid="{45B24A3C-6CC8-4243-BBFE-95891F79BAE0}"/>
    <cellStyle name="20% - Accent3 13 2" xfId="630" xr:uid="{F107D1A2-CEB4-4BA8-A201-C262989825DD}"/>
    <cellStyle name="20% - Accent3 13 3" xfId="631" xr:uid="{50E264F8-01AA-44C2-BC5F-9466EA2F2F59}"/>
    <cellStyle name="20% - Accent3 14" xfId="632" xr:uid="{5F104E34-A600-4F76-8239-8E14DF490E42}"/>
    <cellStyle name="20% - Accent3 14 2" xfId="633" xr:uid="{5F371B7C-5909-4CAE-93BB-AAD128FA03D8}"/>
    <cellStyle name="20% - Accent3 14 3" xfId="634" xr:uid="{D7298F24-2651-4D5F-BF6E-2323C64056E3}"/>
    <cellStyle name="20% - Accent3 15" xfId="635" xr:uid="{45364874-B3EF-46B1-AC9F-C3232E51CF22}"/>
    <cellStyle name="20% - Accent3 15 2" xfId="636" xr:uid="{15FC1A21-5D51-4AD5-B25F-D736DC9C765A}"/>
    <cellStyle name="20% - Accent3 15 3" xfId="637" xr:uid="{36C0A023-F4A0-4202-B0BB-BE26AF74D8F3}"/>
    <cellStyle name="20% - Accent3 16" xfId="638" xr:uid="{BD170F20-11D3-40DA-99E9-2870F476FC30}"/>
    <cellStyle name="20% - Accent3 17" xfId="639" xr:uid="{272CBE60-5DAA-49AE-A1F3-93B786D5FD98}"/>
    <cellStyle name="20% - Accent3 18" xfId="640" xr:uid="{7ACD34C5-7AB2-4494-8B66-98D8EA1911A4}"/>
    <cellStyle name="20% - Accent3 19" xfId="641" xr:uid="{EF3C2F85-1C46-448C-8CDD-0E6363A47EB4}"/>
    <cellStyle name="20% - Accent3 2" xfId="642" xr:uid="{BA6349CB-52B9-4E67-8F2B-FEE8E39935AE}"/>
    <cellStyle name="20% - Accent3 2 10" xfId="643" xr:uid="{D3509697-5117-423D-ADE1-467B27817A4A}"/>
    <cellStyle name="20% - Accent3 2 11" xfId="644" xr:uid="{C4FABB79-A5D5-4285-9E10-C926A3DA5E08}"/>
    <cellStyle name="20% - Accent3 2 12" xfId="645" xr:uid="{29892C7F-ECCD-4DE6-A460-0D19D2A8E35E}"/>
    <cellStyle name="20% - Accent3 2 13" xfId="646" xr:uid="{6AA9AE23-3298-4C84-9189-116BFA7D65D5}"/>
    <cellStyle name="20% - Accent3 2 14" xfId="647" xr:uid="{40B0931D-B4BE-4D9B-99F2-C71DCA4B8696}"/>
    <cellStyle name="20% - Accent3 2 15" xfId="648" xr:uid="{8ADB446A-E35C-42EC-9EDB-EC6876FFF86B}"/>
    <cellStyle name="20% - Accent3 2 2" xfId="649" xr:uid="{E806105B-2831-4E60-812A-33BAA5230370}"/>
    <cellStyle name="20% - Accent3 2 3" xfId="650" xr:uid="{57733AB8-2C47-42DC-AA3B-329978C4364E}"/>
    <cellStyle name="20% - Accent3 2 4" xfId="651" xr:uid="{BDCC091D-AEEF-4678-98BC-A642E0AF65A1}"/>
    <cellStyle name="20% - Accent3 2 5" xfId="652" xr:uid="{A985DA3F-E622-4614-95EC-C39AC5AC3ABA}"/>
    <cellStyle name="20% - Accent3 2 6" xfId="653" xr:uid="{4B581CBB-FE24-4838-A5C9-D19CF0EE9CBD}"/>
    <cellStyle name="20% - Accent3 2 7" xfId="654" xr:uid="{6121C60F-DC06-4BCD-BFE3-96FBEADADD62}"/>
    <cellStyle name="20% - Accent3 2 8" xfId="655" xr:uid="{5BD5D08F-D010-4A61-800B-5917104E8A0D}"/>
    <cellStyle name="20% - Accent3 2 9" xfId="656" xr:uid="{86A0B792-A7FE-4E68-9178-0C1D3C10268F}"/>
    <cellStyle name="20% - Accent3 2_Display" xfId="657" xr:uid="{64892357-3F9D-4519-BAA5-904ADE07241F}"/>
    <cellStyle name="20% - Accent3 20" xfId="4318" xr:uid="{968AB041-6751-41D0-A80B-DB984599FFF7}"/>
    <cellStyle name="20% - Accent3 3" xfId="658" xr:uid="{4C63AC85-0E91-492A-A7FC-57DF2461E709}"/>
    <cellStyle name="20% - Accent3 3 2" xfId="659" xr:uid="{142CF378-7A8E-449E-801C-C429BD688732}"/>
    <cellStyle name="20% - Accent3 3 3" xfId="660" xr:uid="{348793D7-CEB4-45FE-99E3-5E50134514D4}"/>
    <cellStyle name="20% - Accent3 3 4" xfId="661" xr:uid="{5CCA36C0-2780-4ECF-8173-3A95071EFB97}"/>
    <cellStyle name="20% - Accent3 3 5" xfId="662" xr:uid="{2253AF07-B9EA-4787-BDD4-9A73F6F382EB}"/>
    <cellStyle name="20% - Accent3 3 5 2" xfId="663" xr:uid="{90A32175-1665-4E3D-9896-72CF369C0CB3}"/>
    <cellStyle name="20% - Accent3 3 6" xfId="664" xr:uid="{DA4BEE0E-92ED-4656-95B7-1EB84EBE0605}"/>
    <cellStyle name="20% - Accent3 3 7" xfId="665" xr:uid="{3F1387E5-2FB2-4C60-A6AF-0B67640667E5}"/>
    <cellStyle name="20% - Accent3 3 8" xfId="666" xr:uid="{05A5125F-11BA-47CA-993F-948CF706B14F}"/>
    <cellStyle name="20% - Accent3 3 9" xfId="667" xr:uid="{6EEB2228-CADA-402C-95AD-AC6A83C225AB}"/>
    <cellStyle name="20% - Accent3 3_Display" xfId="668" xr:uid="{1E854007-5609-467D-8E69-4C9F96D1014B}"/>
    <cellStyle name="20% - Accent3 4" xfId="669" xr:uid="{F3A5BDAC-456C-43B3-ADED-4F6941CD7778}"/>
    <cellStyle name="20% - Accent3 4 2" xfId="670" xr:uid="{7D5DC06F-DE38-4C45-BBFF-C9AF5CC448D9}"/>
    <cellStyle name="20% - Accent3 4_Display" xfId="671" xr:uid="{ED610997-0A1C-4245-97AA-EF4A5F058589}"/>
    <cellStyle name="20% - Accent3 5" xfId="672" xr:uid="{AFB5D989-D5F6-41EF-A6B9-6B2ED3EF92A8}"/>
    <cellStyle name="20% - Accent3 5 2" xfId="673" xr:uid="{28074F3C-A874-4553-9FF5-B13202880FBA}"/>
    <cellStyle name="20% - Accent3 5_Display" xfId="674" xr:uid="{3DBB9FF1-910A-446D-859C-E604CC293434}"/>
    <cellStyle name="20% - Accent3 6" xfId="675" xr:uid="{4C70C7A9-7FA5-42E3-94A8-CA801E35BE1B}"/>
    <cellStyle name="20% - Accent3 6 2" xfId="676" xr:uid="{3F0A492B-C862-4F80-9802-7DDEB069EF8F}"/>
    <cellStyle name="20% - Accent3 6_Display" xfId="677" xr:uid="{6C497925-6B2E-4703-9E8F-DE2B88CCE31E}"/>
    <cellStyle name="20% - Accent3 7" xfId="678" xr:uid="{B7CEBD36-E061-40E6-90F1-C81F38A624AF}"/>
    <cellStyle name="20% - Accent3 8" xfId="679" xr:uid="{C3461E72-91D1-4FDB-9AFD-40DC6A545D46}"/>
    <cellStyle name="20% - Accent3 9" xfId="680" xr:uid="{5E350C5E-8782-4657-85D6-9F92EBAED1E0}"/>
    <cellStyle name="20% - Accent3 9 2" xfId="681" xr:uid="{981489EA-F8CB-469C-8647-FACCE08137A6}"/>
    <cellStyle name="20% - Accent3 9 2 2" xfId="682" xr:uid="{D8D9D7DB-5F12-43B5-BC03-96FE95660DA1}"/>
    <cellStyle name="20% - Accent3 9 3" xfId="683" xr:uid="{DD3E881C-CBAC-4347-929D-03C3F95DC17D}"/>
    <cellStyle name="20% - Accent3 9 4" xfId="684" xr:uid="{99A35683-E375-4C10-8441-80E3F36BE5A9}"/>
    <cellStyle name="20% - Accent3 9 5" xfId="685" xr:uid="{88CC33CB-2124-46D8-B1AD-92EB19B6AD1A}"/>
    <cellStyle name="20% - Accent4 10" xfId="686" xr:uid="{4F9A3DD2-2348-4E90-84FF-678E56AFF86D}"/>
    <cellStyle name="20% - Accent4 10 2" xfId="687" xr:uid="{0A6CECC2-A46E-4F12-A111-958EBBD93CF3}"/>
    <cellStyle name="20% - Accent4 10 3" xfId="688" xr:uid="{5D35C04A-9398-4C7E-A464-DE47BE354747}"/>
    <cellStyle name="20% - Accent4 11" xfId="689" xr:uid="{596237E8-2C78-47E0-8540-E885C128B837}"/>
    <cellStyle name="20% - Accent4 11 2" xfId="690" xr:uid="{B4875E7F-97FA-4FFD-8F9A-3DE9484D59C0}"/>
    <cellStyle name="20% - Accent4 11 3" xfId="691" xr:uid="{DACE7510-20AC-45F7-BE51-1F20E3B7B46D}"/>
    <cellStyle name="20% - Accent4 12" xfId="692" xr:uid="{2185E2C4-5C88-4687-987A-5B8247AB5DFF}"/>
    <cellStyle name="20% - Accent4 12 2" xfId="693" xr:uid="{F268B882-A246-485C-959D-12A34C199943}"/>
    <cellStyle name="20% - Accent4 12 3" xfId="694" xr:uid="{C1063379-8ECD-49A7-8432-C491E77E5CE3}"/>
    <cellStyle name="20% - Accent4 13" xfId="695" xr:uid="{064E35FD-18FC-43AD-9CCF-F2C203F868E5}"/>
    <cellStyle name="20% - Accent4 13 2" xfId="696" xr:uid="{3EBF9992-5753-4E13-AE47-16DA126525BC}"/>
    <cellStyle name="20% - Accent4 13 3" xfId="697" xr:uid="{B13A1407-6E58-4DFE-A232-8FE949D07EEA}"/>
    <cellStyle name="20% - Accent4 14" xfId="698" xr:uid="{B0B45D8A-1508-4014-91DF-BA985BC9EFEF}"/>
    <cellStyle name="20% - Accent4 14 2" xfId="699" xr:uid="{30B3A614-2305-47A8-860D-CE736D2AF6E8}"/>
    <cellStyle name="20% - Accent4 14 3" xfId="700" xr:uid="{31FB597F-D6F0-44B2-8AAD-9409837A8B14}"/>
    <cellStyle name="20% - Accent4 15" xfId="701" xr:uid="{05486130-2F18-4E9D-893B-44224C57BC53}"/>
    <cellStyle name="20% - Accent4 15 2" xfId="702" xr:uid="{705F8F1E-8D1B-42C9-948E-C7655432D83D}"/>
    <cellStyle name="20% - Accent4 15 3" xfId="703" xr:uid="{7BC6B163-1B03-4C70-AF95-B4C3A85BC090}"/>
    <cellStyle name="20% - Accent4 16" xfId="704" xr:uid="{24DCAB28-6F9C-42E6-8514-47065C9550F1}"/>
    <cellStyle name="20% - Accent4 17" xfId="705" xr:uid="{47B1D41D-B00B-4B6D-9B09-F46A277329A9}"/>
    <cellStyle name="20% - Accent4 18" xfId="706" xr:uid="{098F40A0-9B5D-46DB-9F20-F767E2D5D858}"/>
    <cellStyle name="20% - Accent4 19" xfId="707" xr:uid="{223838AB-20B6-4EAC-860B-7517102343E8}"/>
    <cellStyle name="20% - Accent4 2" xfId="708" xr:uid="{2D05822E-4EAA-41E1-812B-D884B1D72FEA}"/>
    <cellStyle name="20% - Accent4 2 10" xfId="709" xr:uid="{CEDD6993-DE68-4803-9C07-E2C8BBD94EB4}"/>
    <cellStyle name="20% - Accent4 2 11" xfId="710" xr:uid="{32447BAE-8BD1-42FC-AB5C-6E987BF2E6CC}"/>
    <cellStyle name="20% - Accent4 2 12" xfId="711" xr:uid="{F9E13ED7-84D0-4E7C-9367-3D30F3A18965}"/>
    <cellStyle name="20% - Accent4 2 13" xfId="712" xr:uid="{4CC28EDE-EF44-44DA-8E2F-F4B46925B605}"/>
    <cellStyle name="20% - Accent4 2 14" xfId="713" xr:uid="{1D5E88CF-674D-4866-B410-CCB28339F5BA}"/>
    <cellStyle name="20% - Accent4 2 15" xfId="714" xr:uid="{CB75D9B5-4899-4825-9600-41ED6BC9E03D}"/>
    <cellStyle name="20% - Accent4 2 2" xfId="715" xr:uid="{1CD565B4-0D1B-42A1-939C-AE3A258C2968}"/>
    <cellStyle name="20% - Accent4 2 3" xfId="716" xr:uid="{69CDAE9F-B0C6-4375-9043-5D924CAADE22}"/>
    <cellStyle name="20% - Accent4 2 4" xfId="717" xr:uid="{9B777BB5-E3B4-4D32-81DB-EBC4B37BD705}"/>
    <cellStyle name="20% - Accent4 2 5" xfId="718" xr:uid="{1B47DF12-E8C0-4F45-BD9F-5CA584EF953D}"/>
    <cellStyle name="20% - Accent4 2 6" xfId="719" xr:uid="{5E103470-0E61-410F-A752-BFC47BA31F16}"/>
    <cellStyle name="20% - Accent4 2 7" xfId="720" xr:uid="{4F511019-D98E-4090-B215-7D7682219997}"/>
    <cellStyle name="20% - Accent4 2 8" xfId="721" xr:uid="{ED1FEA50-7544-4C1F-96A2-CCD023F885BC}"/>
    <cellStyle name="20% - Accent4 2 9" xfId="722" xr:uid="{54F7CC0A-57F7-485D-B2DC-4A936166E96A}"/>
    <cellStyle name="20% - Accent4 2_Display" xfId="723" xr:uid="{BF9016B0-B4A0-41AB-8650-21D95143A409}"/>
    <cellStyle name="20% - Accent4 20" xfId="4319" xr:uid="{30279CCC-3C24-4BA3-83E5-527F781934E4}"/>
    <cellStyle name="20% - Accent4 3" xfId="724" xr:uid="{03422191-8A5F-45AC-AAAF-EB728053BFF6}"/>
    <cellStyle name="20% - Accent4 3 2" xfId="725" xr:uid="{EF017F64-45BC-4788-84F0-D86529EB61C9}"/>
    <cellStyle name="20% - Accent4 3 3" xfId="726" xr:uid="{B4295A2F-7E91-4B87-AD9C-D65F979D6979}"/>
    <cellStyle name="20% - Accent4 3 4" xfId="727" xr:uid="{68ADE409-67E6-4407-A7E2-86FAD5A49DAD}"/>
    <cellStyle name="20% - Accent4 3 5" xfId="728" xr:uid="{C2B153E9-F3B1-4FA7-B611-20D3AFD23CA2}"/>
    <cellStyle name="20% - Accent4 3 5 2" xfId="729" xr:uid="{6ED972EB-4810-4171-8394-6BA41EA3D2BB}"/>
    <cellStyle name="20% - Accent4 3 6" xfId="730" xr:uid="{935120B3-EFD8-4E78-BA3C-E135C42664C4}"/>
    <cellStyle name="20% - Accent4 3 7" xfId="731" xr:uid="{2EFC511F-68A6-4F2D-BAEE-99BC6E5D8456}"/>
    <cellStyle name="20% - Accent4 3 8" xfId="732" xr:uid="{06B51D2D-1BF0-493A-AD06-0FE6E6E95291}"/>
    <cellStyle name="20% - Accent4 3 9" xfId="733" xr:uid="{0C21D47A-4A45-49A2-8C50-FD44237111FE}"/>
    <cellStyle name="20% - Accent4 3_Display" xfId="734" xr:uid="{5C2CADBA-F972-4DEF-8A29-0B713577C57C}"/>
    <cellStyle name="20% - Accent4 4" xfId="735" xr:uid="{FDC6EE21-D47E-41FF-8B3D-B80439F3C102}"/>
    <cellStyle name="20% - Accent4 4 2" xfId="736" xr:uid="{EF745481-6436-41EC-9410-803698CF0846}"/>
    <cellStyle name="20% - Accent4 4_Display" xfId="737" xr:uid="{5CEBA2B5-5A62-4051-815F-28AC5952825A}"/>
    <cellStyle name="20% - Accent4 5" xfId="738" xr:uid="{5963170F-C2A9-4393-8717-6DCA80D25DEE}"/>
    <cellStyle name="20% - Accent4 5 2" xfId="739" xr:uid="{3E8162A0-C7FE-451C-A938-92FC15C8C3FC}"/>
    <cellStyle name="20% - Accent4 5_Display" xfId="740" xr:uid="{6219A6F6-3FDC-4B78-A2FE-65326795F0D6}"/>
    <cellStyle name="20% - Accent4 6" xfId="741" xr:uid="{F544597E-8436-47E3-9A2B-DB9FB6DF40F6}"/>
    <cellStyle name="20% - Accent4 6 2" xfId="742" xr:uid="{6486907A-CFEB-4BA9-9A3F-CA1C1CE05B6A}"/>
    <cellStyle name="20% - Accent4 6_Display" xfId="743" xr:uid="{E679C1B2-3CD0-4066-8B91-3E79F1B5960D}"/>
    <cellStyle name="20% - Accent4 7" xfId="744" xr:uid="{64A2DC27-7BF2-40AE-B04B-17025D1A25F8}"/>
    <cellStyle name="20% - Accent4 8" xfId="745" xr:uid="{316438D4-3D81-40B3-B3F5-C5A0774D6701}"/>
    <cellStyle name="20% - Accent4 9" xfId="746" xr:uid="{A5A40166-49D3-464E-AF7A-9EA2149147D5}"/>
    <cellStyle name="20% - Accent4 9 2" xfId="747" xr:uid="{43CC0B4E-DC75-4139-A9D3-5850CA7A6B5B}"/>
    <cellStyle name="20% - Accent4 9 2 2" xfId="748" xr:uid="{A5C4A257-C0DB-465E-8F5C-3C0921994702}"/>
    <cellStyle name="20% - Accent4 9 3" xfId="749" xr:uid="{CAE53291-CA3E-4614-B2F5-93EB6B3DAE9D}"/>
    <cellStyle name="20% - Accent4 9 4" xfId="750" xr:uid="{AB02834E-9D63-4824-91EB-B65FC266A2A5}"/>
    <cellStyle name="20% - Accent4 9 5" xfId="751" xr:uid="{D3A0CAB3-7FD6-4971-82B6-9F808C1222A0}"/>
    <cellStyle name="20% - Accent5 10" xfId="752" xr:uid="{30399929-F60D-4E56-BF42-1261AFD51081}"/>
    <cellStyle name="20% - Accent5 10 2" xfId="753" xr:uid="{062ACB19-5851-4742-94BB-2B02FFB510EA}"/>
    <cellStyle name="20% - Accent5 10 3" xfId="754" xr:uid="{D6E1C36A-71C1-4343-9326-C95A563CF675}"/>
    <cellStyle name="20% - Accent5 11" xfId="755" xr:uid="{5025D668-429F-4BE3-8A57-D57B1944B2AF}"/>
    <cellStyle name="20% - Accent5 11 2" xfId="756" xr:uid="{0F25C0C3-A491-40A2-BED9-3934354A74DC}"/>
    <cellStyle name="20% - Accent5 11 3" xfId="757" xr:uid="{EB88E805-D953-47D0-B705-A87BDA255BAC}"/>
    <cellStyle name="20% - Accent5 12" xfId="758" xr:uid="{EA2B9AF7-9DE1-4D54-939C-8079CD4DB4A9}"/>
    <cellStyle name="20% - Accent5 12 2" xfId="759" xr:uid="{7535CD89-5236-4B57-B331-285BA4702C26}"/>
    <cellStyle name="20% - Accent5 12 3" xfId="760" xr:uid="{2BFC8466-ECDE-48F0-9BEC-F10B57C10B3B}"/>
    <cellStyle name="20% - Accent5 13" xfId="761" xr:uid="{8C4B42C4-63F0-417F-8361-527AE63F4157}"/>
    <cellStyle name="20% - Accent5 13 2" xfId="762" xr:uid="{3160A24B-D7CB-419F-90AF-04661AF323D5}"/>
    <cellStyle name="20% - Accent5 13 3" xfId="763" xr:uid="{35BE7BDB-2304-43EF-8A76-5B6F71E8EA56}"/>
    <cellStyle name="20% - Accent5 14" xfId="764" xr:uid="{D62F33BA-909E-4CF1-A1DC-CD3BF74246B5}"/>
    <cellStyle name="20% - Accent5 14 2" xfId="765" xr:uid="{30C78269-5DB1-4A7C-8877-0CC945C58BD5}"/>
    <cellStyle name="20% - Accent5 14 3" xfId="766" xr:uid="{D126FE7D-FB72-4E0C-9491-BFC85071D006}"/>
    <cellStyle name="20% - Accent5 15" xfId="767" xr:uid="{AD50C8D0-9827-4F7A-A3CD-F9293AB628D7}"/>
    <cellStyle name="20% - Accent5 15 2" xfId="768" xr:uid="{1B9F932B-AA53-42A5-94F2-D22E8E4CFA19}"/>
    <cellStyle name="20% - Accent5 15 3" xfId="769" xr:uid="{7C502555-218D-4718-8BE3-CF87451E92CC}"/>
    <cellStyle name="20% - Accent5 16" xfId="770" xr:uid="{37C87F2B-0B3A-439E-B29D-97B25F8F057A}"/>
    <cellStyle name="20% - Accent5 17" xfId="771" xr:uid="{7A5DDA44-4A37-4621-91DA-99033EF66A36}"/>
    <cellStyle name="20% - Accent5 18" xfId="772" xr:uid="{907AD269-FF76-4845-A9E6-43495278C289}"/>
    <cellStyle name="20% - Accent5 19" xfId="773" xr:uid="{6C17465E-A6E2-4FCB-80F5-1C0680F9F3B7}"/>
    <cellStyle name="20% - Accent5 2" xfId="774" xr:uid="{06C082EB-FA2E-4A64-83F2-B8149F62E23E}"/>
    <cellStyle name="20% - Accent5 2 10" xfId="775" xr:uid="{2E01CD22-7B8A-4CEA-90AD-2A6DA8EBE547}"/>
    <cellStyle name="20% - Accent5 2 11" xfId="776" xr:uid="{96F1254C-4A20-4687-82DC-A3617924838E}"/>
    <cellStyle name="20% - Accent5 2 12" xfId="777" xr:uid="{66DD1107-7575-4724-A917-17CB52FE2686}"/>
    <cellStyle name="20% - Accent5 2 13" xfId="778" xr:uid="{30E41D0A-EC3D-4A99-AF52-59D46E38A7E9}"/>
    <cellStyle name="20% - Accent5 2 14" xfId="779" xr:uid="{618CD122-872D-4875-8246-8670893BD519}"/>
    <cellStyle name="20% - Accent5 2 15" xfId="780" xr:uid="{3D9F34D8-98DA-43F4-89ED-0900C7496D4C}"/>
    <cellStyle name="20% - Accent5 2 2" xfId="781" xr:uid="{135CD786-C11B-4CE2-B1FB-2E654EB58EAE}"/>
    <cellStyle name="20% - Accent5 2 3" xfId="782" xr:uid="{E3805871-EEF2-4BA3-93D4-570B1E3A24AC}"/>
    <cellStyle name="20% - Accent5 2 4" xfId="783" xr:uid="{27CD64DA-C4A0-475B-A89E-EE968D2DD5BA}"/>
    <cellStyle name="20% - Accent5 2 5" xfId="784" xr:uid="{9804F15B-CBF3-4A02-81C5-A0DF5268686F}"/>
    <cellStyle name="20% - Accent5 2 6" xfId="785" xr:uid="{551BE2DA-31D0-496B-B176-85DCF848B258}"/>
    <cellStyle name="20% - Accent5 2 7" xfId="786" xr:uid="{6C7A9901-ADC4-4783-9C5A-DB11AAD9A2C8}"/>
    <cellStyle name="20% - Accent5 2 8" xfId="787" xr:uid="{CAE3C417-C7A8-457D-BD18-A8D88B62B618}"/>
    <cellStyle name="20% - Accent5 2 9" xfId="788" xr:uid="{DE6CFE35-DB8B-40D7-AD6D-26C8A143E54E}"/>
    <cellStyle name="20% - Accent5 2_Display" xfId="789" xr:uid="{423B44F2-D581-4DC5-BE6F-C4F6F5296CC0}"/>
    <cellStyle name="20% - Accent5 20" xfId="4320" xr:uid="{413F52F7-8007-4F1E-9C34-02126DEACF7D}"/>
    <cellStyle name="20% - Accent5 3" xfId="790" xr:uid="{A631C881-0A70-4472-96CE-95DB307D6763}"/>
    <cellStyle name="20% - Accent5 3 2" xfId="791" xr:uid="{4FB0D730-0B33-4D6D-BC4E-6E6BC7EC79E8}"/>
    <cellStyle name="20% - Accent5 3 3" xfId="792" xr:uid="{EE872518-61CF-4991-918E-4E0C97526A76}"/>
    <cellStyle name="20% - Accent5 3 4" xfId="793" xr:uid="{6D34C18A-8DF2-4D93-8DC4-2A637BADCD5A}"/>
    <cellStyle name="20% - Accent5 3 5" xfId="794" xr:uid="{489F065C-9A83-4A09-A5BB-B1AD39E35E70}"/>
    <cellStyle name="20% - Accent5 3 6" xfId="795" xr:uid="{9F27C9A6-9C69-4B98-840F-7FA33395C4AC}"/>
    <cellStyle name="20% - Accent5 3 7" xfId="796" xr:uid="{57FF6E74-1743-4691-9E3B-D47837976AA3}"/>
    <cellStyle name="20% - Accent5 3 8" xfId="797" xr:uid="{241EE266-678A-431A-A164-3490BB73DDB6}"/>
    <cellStyle name="20% - Accent5 3_Display" xfId="798" xr:uid="{69196229-FD72-4A9F-B59F-1D621994A156}"/>
    <cellStyle name="20% - Accent5 4" xfId="799" xr:uid="{FDDD332B-6202-4D58-AD54-DC6056A3FED1}"/>
    <cellStyle name="20% - Accent5 4 2" xfId="800" xr:uid="{6FB7B360-AB1E-4788-AF56-F26AECD42650}"/>
    <cellStyle name="20% - Accent5 4_Display" xfId="801" xr:uid="{6BC7E2F9-C6B2-4186-B305-1DB600E91C41}"/>
    <cellStyle name="20% - Accent5 5" xfId="802" xr:uid="{0E817308-8595-459D-91D8-AD648D804E48}"/>
    <cellStyle name="20% - Accent5 5 2" xfId="803" xr:uid="{2FE00A46-FEB6-4D52-891E-014F0C1830E8}"/>
    <cellStyle name="20% - Accent5 5_Display" xfId="804" xr:uid="{62827C81-972C-409D-A756-FDC9A4DDCD9C}"/>
    <cellStyle name="20% - Accent5 6" xfId="805" xr:uid="{4242A6B9-574B-4F89-89C6-0F7496782E9B}"/>
    <cellStyle name="20% - Accent5 6 2" xfId="806" xr:uid="{E2241964-5F32-4D36-9890-47119196AD28}"/>
    <cellStyle name="20% - Accent5 6_Display" xfId="807" xr:uid="{66FCD689-D9D7-4C5F-9648-8A322792E5C9}"/>
    <cellStyle name="20% - Accent5 7" xfId="808" xr:uid="{3F5F7E98-57A7-49EC-BAB8-E55B20408772}"/>
    <cellStyle name="20% - Accent5 8" xfId="809" xr:uid="{279730CB-7218-49AB-9384-F446E78E1F79}"/>
    <cellStyle name="20% - Accent5 9" xfId="810" xr:uid="{B4B46CCB-2967-498A-9617-CFADFB6BBF62}"/>
    <cellStyle name="20% - Accent5 9 2" xfId="811" xr:uid="{008DE1F1-FF0B-4108-8BDB-44510342DB15}"/>
    <cellStyle name="20% - Accent5 9 3" xfId="812" xr:uid="{112B71E6-CCB1-4114-A315-324D3B5CEB07}"/>
    <cellStyle name="20% - Accent5 9 4" xfId="813" xr:uid="{4570BD1A-F734-4C50-87E1-B69C0BEB3F51}"/>
    <cellStyle name="20% - Accent6 10" xfId="814" xr:uid="{1E4743F4-2932-476D-84DD-59FF69B65657}"/>
    <cellStyle name="20% - Accent6 10 2" xfId="815" xr:uid="{45436643-AEB1-49F2-884C-490A2A69B7A7}"/>
    <cellStyle name="20% - Accent6 10 3" xfId="816" xr:uid="{99FB16A2-3336-4F09-BB28-622B805B5E25}"/>
    <cellStyle name="20% - Accent6 11" xfId="817" xr:uid="{88A8AA45-7A76-4102-A81E-3DB36A01BB6B}"/>
    <cellStyle name="20% - Accent6 11 2" xfId="818" xr:uid="{4E060B44-E111-4F31-A2C3-E6E22281C84E}"/>
    <cellStyle name="20% - Accent6 11 3" xfId="819" xr:uid="{A4F75F1A-46AD-45C4-977C-C0AB57C54824}"/>
    <cellStyle name="20% - Accent6 12" xfId="820" xr:uid="{3D5EAD89-E580-48DC-92A7-B977999CEBA4}"/>
    <cellStyle name="20% - Accent6 12 2" xfId="821" xr:uid="{F2EE4941-8588-44E4-BA88-073A5FCEE202}"/>
    <cellStyle name="20% - Accent6 12 3" xfId="822" xr:uid="{407854BF-9359-43A3-9997-2C8A782814FB}"/>
    <cellStyle name="20% - Accent6 13" xfId="823" xr:uid="{4FB22926-B5FB-484E-A170-8D172BDE0357}"/>
    <cellStyle name="20% - Accent6 13 2" xfId="824" xr:uid="{F481A61F-433C-4A66-B281-BB6700E5BE9D}"/>
    <cellStyle name="20% - Accent6 13 3" xfId="825" xr:uid="{A1C6A3BD-61ED-429E-9C8A-F3DB1AB3834C}"/>
    <cellStyle name="20% - Accent6 14" xfId="826" xr:uid="{BD08C7FE-36B5-442C-8142-78CE995C2D8B}"/>
    <cellStyle name="20% - Accent6 14 2" xfId="827" xr:uid="{438EB396-2796-4D30-84E4-E2C2755FFC94}"/>
    <cellStyle name="20% - Accent6 14 3" xfId="828" xr:uid="{72505E7B-2E42-4754-A37A-5FA9A8D67CE1}"/>
    <cellStyle name="20% - Accent6 15" xfId="829" xr:uid="{E6F9671A-7E42-41E1-AA29-C8E0476F3277}"/>
    <cellStyle name="20% - Accent6 15 2" xfId="830" xr:uid="{E07483F8-192C-4EE4-A3B6-868BC40EE128}"/>
    <cellStyle name="20% - Accent6 15 3" xfId="831" xr:uid="{CE0F6CBE-3DF9-496F-8010-D2AC47C1DD81}"/>
    <cellStyle name="20% - Accent6 16" xfId="832" xr:uid="{D014B014-82C3-43E7-A5EE-8947E4A6005F}"/>
    <cellStyle name="20% - Accent6 17" xfId="833" xr:uid="{87AD1ACE-7C1F-4E87-BB78-85B26E370BE7}"/>
    <cellStyle name="20% - Accent6 18" xfId="834" xr:uid="{570B70E6-5467-4F10-9550-0AC3052C9DD6}"/>
    <cellStyle name="20% - Accent6 19" xfId="835" xr:uid="{9D16419E-C28A-45A4-AA0C-1A56CC914F32}"/>
    <cellStyle name="20% - Accent6 2" xfId="836" xr:uid="{067833B5-A2D1-45C0-9DAD-86A5F1AF0E6D}"/>
    <cellStyle name="20% - Accent6 2 10" xfId="837" xr:uid="{5B41AD3C-0358-4473-B74A-CE2FE8E1D03D}"/>
    <cellStyle name="20% - Accent6 2 11" xfId="838" xr:uid="{1694CA21-A614-4300-ABB4-8CA9608A0E41}"/>
    <cellStyle name="20% - Accent6 2 12" xfId="839" xr:uid="{4A3FAE95-E511-4CEE-B687-E6696B79B229}"/>
    <cellStyle name="20% - Accent6 2 13" xfId="840" xr:uid="{57860090-C732-422E-B938-3AE6EEAFFEEC}"/>
    <cellStyle name="20% - Accent6 2 14" xfId="841" xr:uid="{D02E83D7-747C-4464-97A1-4F9FFA6AA5BB}"/>
    <cellStyle name="20% - Accent6 2 15" xfId="842" xr:uid="{9D36B682-4766-485E-BDD2-9A6E0DCB24D0}"/>
    <cellStyle name="20% - Accent6 2 2" xfId="843" xr:uid="{0DAC3629-2CF7-4793-B7A1-5EF7994B36B7}"/>
    <cellStyle name="20% - Accent6 2 3" xfId="844" xr:uid="{35C23ECF-2EFF-48A2-BDE7-2189DBD9DAA4}"/>
    <cellStyle name="20% - Accent6 2 4" xfId="845" xr:uid="{27398251-8D6D-4546-ACC6-16700422DBB0}"/>
    <cellStyle name="20% - Accent6 2 5" xfId="846" xr:uid="{00144CA1-6A6A-4B5C-8F58-1C30C014C471}"/>
    <cellStyle name="20% - Accent6 2 6" xfId="847" xr:uid="{0D26E655-3417-4782-9F43-6C707B257028}"/>
    <cellStyle name="20% - Accent6 2 7" xfId="848" xr:uid="{AAD91CF8-64C6-43D3-9D87-5C1B99A9EDBD}"/>
    <cellStyle name="20% - Accent6 2 8" xfId="849" xr:uid="{A2EA58C3-6A93-4091-8881-30B492D242CF}"/>
    <cellStyle name="20% - Accent6 2 9" xfId="850" xr:uid="{EBF3AAF7-3802-4033-B335-05D5E9A5B699}"/>
    <cellStyle name="20% - Accent6 2_Display" xfId="851" xr:uid="{85454510-CDFF-40B5-BB02-3079FBAB87EE}"/>
    <cellStyle name="20% - Accent6 20" xfId="4321" xr:uid="{A0F77CC1-4C7E-4002-874F-A66BB1FE5033}"/>
    <cellStyle name="20% - Accent6 3" xfId="852" xr:uid="{C38C3346-D54F-4F3E-8EEC-63001B80C118}"/>
    <cellStyle name="20% - Accent6 3 2" xfId="853" xr:uid="{F3119E81-3386-481D-84AB-669DF59CD724}"/>
    <cellStyle name="20% - Accent6 3 3" xfId="854" xr:uid="{B9C29874-6CDC-4A4A-BF51-469DF5C9F116}"/>
    <cellStyle name="20% - Accent6 3 4" xfId="855" xr:uid="{C2AF8C98-4287-4B5E-BDB1-48A226E79A23}"/>
    <cellStyle name="20% - Accent6 3 5" xfId="856" xr:uid="{41961425-5267-4D41-834C-04AE5C1A3380}"/>
    <cellStyle name="20% - Accent6 3 5 2" xfId="857" xr:uid="{EE6157B7-4A1B-4606-8EF3-111342770447}"/>
    <cellStyle name="20% - Accent6 3 6" xfId="858" xr:uid="{EBF2BA91-EA6B-4722-B2DF-A1B79DED0B17}"/>
    <cellStyle name="20% - Accent6 3 7" xfId="859" xr:uid="{690D7073-2957-4A91-ABDD-8BC9586ABA36}"/>
    <cellStyle name="20% - Accent6 3 8" xfId="860" xr:uid="{CB348993-C86C-42BD-9873-0E3D2CA9C7FB}"/>
    <cellStyle name="20% - Accent6 3 9" xfId="861" xr:uid="{0C4295B4-F616-43D8-B347-F0E6B310386C}"/>
    <cellStyle name="20% - Accent6 3_Display" xfId="862" xr:uid="{2A6FB0D4-1F77-4DD2-9C23-12DF8717A215}"/>
    <cellStyle name="20% - Accent6 4" xfId="863" xr:uid="{CF411BE7-D807-4414-BE7D-B8AFF1576A1C}"/>
    <cellStyle name="20% - Accent6 4 2" xfId="864" xr:uid="{D4A71A48-2029-4FE9-88BC-2451A32D285E}"/>
    <cellStyle name="20% - Accent6 4_Display" xfId="865" xr:uid="{1121B18D-C181-45F9-AD28-D4225800563D}"/>
    <cellStyle name="20% - Accent6 5" xfId="866" xr:uid="{EB5CC5E3-6E16-4064-B211-2BA9575ABFAE}"/>
    <cellStyle name="20% - Accent6 5 2" xfId="867" xr:uid="{50669A2D-1C55-4EBE-B86C-0FF2B8D32513}"/>
    <cellStyle name="20% - Accent6 5_Display" xfId="868" xr:uid="{E6305D0E-2E53-4590-95A0-A179E8FF58DA}"/>
    <cellStyle name="20% - Accent6 6" xfId="869" xr:uid="{A37022B3-6C3C-4302-A268-7FEABF651725}"/>
    <cellStyle name="20% - Accent6 6 2" xfId="870" xr:uid="{1AF56D9F-70ED-4E2F-948B-81EAECD1C2AE}"/>
    <cellStyle name="20% - Accent6 6_Display" xfId="871" xr:uid="{A4B5E215-7E30-4833-B504-2BA5AA41EB2E}"/>
    <cellStyle name="20% - Accent6 7" xfId="872" xr:uid="{4D757A28-E3E9-4751-9395-2789710B5AA7}"/>
    <cellStyle name="20% - Accent6 8" xfId="873" xr:uid="{42BDEC10-DAB3-4E94-A29D-36F920A5C2F4}"/>
    <cellStyle name="20% - Accent6 9" xfId="874" xr:uid="{0D03C556-3B33-4A32-82EE-8AB7C03BF354}"/>
    <cellStyle name="20% - Accent6 9 2" xfId="875" xr:uid="{C924474E-16C9-46A6-9955-51A602542B77}"/>
    <cellStyle name="20% - Accent6 9 2 2" xfId="876" xr:uid="{3CE29E08-D3DD-4FFD-9686-442404582474}"/>
    <cellStyle name="20% - Accent6 9 3" xfId="877" xr:uid="{42858965-C383-4644-A8AE-4B0CAAF8F2FB}"/>
    <cellStyle name="20% - Accent6 9 4" xfId="878" xr:uid="{9AE5E3D4-0D9A-4973-A63D-3D436AC3CDBA}"/>
    <cellStyle name="20% - Accent6 9 5" xfId="879" xr:uid="{8A29430E-3F99-42EC-BA66-11D7BE2DE454}"/>
    <cellStyle name="20% - 强调文字颜色 1" xfId="880" xr:uid="{0EDE68AB-0414-47AE-AD4E-EE66E98CDDDA}"/>
    <cellStyle name="20% - 强调文字颜色 2" xfId="881" xr:uid="{4A6443B4-F540-47AB-9F7B-5B1552B75B30}"/>
    <cellStyle name="20% - 强调文字颜色 3" xfId="882" xr:uid="{D8A884C7-7DA9-43BC-BB20-8FE1B848C054}"/>
    <cellStyle name="20% - 强调文字颜色 4" xfId="883" xr:uid="{C997B64E-5B45-4DBB-8947-800FDD3200E6}"/>
    <cellStyle name="20% - 强调文字颜色 5" xfId="884" xr:uid="{D1BFE24D-796C-4784-85F5-DD892F32109E}"/>
    <cellStyle name="20% - 强调文字颜色 6" xfId="885" xr:uid="{3758E641-EA9B-4DBC-9A6B-E49B1EADD7C9}"/>
    <cellStyle name="20% - 輔色1" xfId="886" xr:uid="{F15F62F7-5F50-4E9D-9B2D-BA93CE58CFFE}"/>
    <cellStyle name="20% - 輔色2" xfId="887" xr:uid="{D542FA07-2C6C-4B70-8B50-9F645601E35F}"/>
    <cellStyle name="20% - 輔色3" xfId="888" xr:uid="{E7D1AA5E-94AC-4270-BD6D-73F19B86DEB6}"/>
    <cellStyle name="20% - 輔色4" xfId="889" xr:uid="{B77938BD-1107-4620-9D73-2EDA39CDFE12}"/>
    <cellStyle name="20% - 輔色5" xfId="890" xr:uid="{175D2959-6F22-48EE-8100-F23A0CC8968F}"/>
    <cellStyle name="20% - 輔色6" xfId="891" xr:uid="{8B97E7A5-F3A3-4232-97ED-D26B6E346FF6}"/>
    <cellStyle name="3232" xfId="892" xr:uid="{6343E6A6-DA11-46DA-B378-BA155BD1DC7D}"/>
    <cellStyle name="³f¹ô[0]_pldt" xfId="893" xr:uid="{1D74FE85-9AF6-4A16-A8CF-2351099CB7AA}"/>
    <cellStyle name="³f¹ô_pldt" xfId="894" xr:uid="{9377504A-FEB8-4736-A342-874F154C3855}"/>
    <cellStyle name="40% - Accent1 10" xfId="895" xr:uid="{5EF5D392-A6C8-4330-9B09-87138640AAB1}"/>
    <cellStyle name="40% - Accent1 10 2" xfId="896" xr:uid="{8EAB56B9-1081-4A77-A441-2FD34618C91A}"/>
    <cellStyle name="40% - Accent1 10 3" xfId="897" xr:uid="{C2DFE2E8-3242-460E-98FF-D7742D2F5F10}"/>
    <cellStyle name="40% - Accent1 11" xfId="898" xr:uid="{195CA059-C5B6-490F-9E25-7EC202D3BD6B}"/>
    <cellStyle name="40% - Accent1 11 2" xfId="899" xr:uid="{06DDBBE6-AAF5-4DCF-B5E5-2A5BE7763C4A}"/>
    <cellStyle name="40% - Accent1 11 3" xfId="900" xr:uid="{AC985001-D8E9-4FFE-BF27-74CFFDDC6E72}"/>
    <cellStyle name="40% - Accent1 12" xfId="901" xr:uid="{CEA52561-6A24-4CEC-9877-F30670EE9021}"/>
    <cellStyle name="40% - Accent1 12 2" xfId="902" xr:uid="{4FC1597C-5EE8-4E80-9CBA-31C69769497A}"/>
    <cellStyle name="40% - Accent1 12 3" xfId="903" xr:uid="{1D860E1B-F254-40A8-939E-9DDE1B324A55}"/>
    <cellStyle name="40% - Accent1 13" xfId="904" xr:uid="{EBD58C88-9E5F-45B9-B026-8B4E8E8F91A5}"/>
    <cellStyle name="40% - Accent1 13 2" xfId="905" xr:uid="{EF7AB618-86AB-427C-982D-828D3166C23F}"/>
    <cellStyle name="40% - Accent1 13 3" xfId="906" xr:uid="{6F7C541D-AC90-4AA3-8F68-7A3332FBF183}"/>
    <cellStyle name="40% - Accent1 14" xfId="907" xr:uid="{F203D2E5-07C0-4594-B606-D05E69F6D429}"/>
    <cellStyle name="40% - Accent1 14 2" xfId="908" xr:uid="{40FE13C1-385E-436A-AFCE-8BA6EB595D5D}"/>
    <cellStyle name="40% - Accent1 14 3" xfId="909" xr:uid="{22CA1A9B-781C-4C45-90B6-757A45842573}"/>
    <cellStyle name="40% - Accent1 15" xfId="910" xr:uid="{68C4A009-D756-4EA0-8A3D-BCFEF4EC5F9F}"/>
    <cellStyle name="40% - Accent1 15 2" xfId="911" xr:uid="{79D87FBD-FE6C-4D1A-8711-42D184F06A0D}"/>
    <cellStyle name="40% - Accent1 15 3" xfId="912" xr:uid="{0B18B9F7-815A-4CA3-911E-9F8696244BFA}"/>
    <cellStyle name="40% - Accent1 16" xfId="913" xr:uid="{FF96CE50-E007-4DE7-B2B1-4827C594C0FA}"/>
    <cellStyle name="40% - Accent1 17" xfId="914" xr:uid="{86971973-2030-4269-B5BA-1A1B5B568333}"/>
    <cellStyle name="40% - Accent1 18" xfId="915" xr:uid="{C902B1A4-0421-4EA4-8F9E-5A73947F462C}"/>
    <cellStyle name="40% - Accent1 19" xfId="916" xr:uid="{56A157AD-D9CD-4202-BC3A-D4A54062E539}"/>
    <cellStyle name="40% - Accent1 2" xfId="917" xr:uid="{B96295E3-77B4-4690-8227-78A5F23EE2DF}"/>
    <cellStyle name="40% - Accent1 2 10" xfId="918" xr:uid="{D2E468EE-5EA6-4B37-9AC5-2E9FAB94C4ED}"/>
    <cellStyle name="40% - Accent1 2 11" xfId="919" xr:uid="{09D04A8A-F12D-43CE-A160-4ED3336F3808}"/>
    <cellStyle name="40% - Accent1 2 12" xfId="920" xr:uid="{BE5573B9-F373-4A61-9BEC-124B080BC849}"/>
    <cellStyle name="40% - Accent1 2 13" xfId="921" xr:uid="{908978EE-D3AA-417B-B37A-6A7B4003F9BA}"/>
    <cellStyle name="40% - Accent1 2 14" xfId="922" xr:uid="{4307A301-85D3-4346-BE01-66527155411F}"/>
    <cellStyle name="40% - Accent1 2 15" xfId="923" xr:uid="{971CE3E8-2FF6-4444-BEEF-1854D45BC260}"/>
    <cellStyle name="40% - Accent1 2 2" xfId="924" xr:uid="{AB47FE9E-FEF0-4322-88A4-78A403CF9923}"/>
    <cellStyle name="40% - Accent1 2 3" xfId="925" xr:uid="{A0CC0FBE-B2ED-4FD9-A8D4-92F4FE91B5A4}"/>
    <cellStyle name="40% - Accent1 2 4" xfId="926" xr:uid="{B04A84D5-3161-45ED-802C-3C535724B669}"/>
    <cellStyle name="40% - Accent1 2 5" xfId="927" xr:uid="{3CF1DD72-8DBF-4F73-9F53-0090C57E4212}"/>
    <cellStyle name="40% - Accent1 2 6" xfId="928" xr:uid="{DB30B3A4-3A0F-438B-A455-7452FC3030FB}"/>
    <cellStyle name="40% - Accent1 2 7" xfId="929" xr:uid="{3454A991-7814-47D9-B704-DAA27E0B18DB}"/>
    <cellStyle name="40% - Accent1 2 8" xfId="930" xr:uid="{1B964E7D-141C-472B-9409-2E184B8311BD}"/>
    <cellStyle name="40% - Accent1 2 9" xfId="931" xr:uid="{B4887C48-CE37-4EFF-9631-C1B35629A54A}"/>
    <cellStyle name="40% - Accent1 2_Display" xfId="932" xr:uid="{49DFC4B5-9F5E-40DE-8FDC-6933B1321EC2}"/>
    <cellStyle name="40% - Accent1 20" xfId="4322" xr:uid="{E1A309FE-4627-446B-AA99-2B94C8880B0E}"/>
    <cellStyle name="40% - Accent1 3" xfId="933" xr:uid="{FCE25C38-675E-4835-A2D5-B0F8A58D400D}"/>
    <cellStyle name="40% - Accent1 3 2" xfId="934" xr:uid="{909E95DC-5584-4F02-8BE6-F3F691F247A7}"/>
    <cellStyle name="40% - Accent1 3 3" xfId="935" xr:uid="{AE1C4263-D9C9-48D2-A725-BC2DC0D6DC97}"/>
    <cellStyle name="40% - Accent1 3 4" xfId="936" xr:uid="{41540345-2654-4FD2-9A53-E2BEC32FD8BC}"/>
    <cellStyle name="40% - Accent1 3 5" xfId="937" xr:uid="{6137FA1A-74CA-4FD1-8387-6A58F114C8D5}"/>
    <cellStyle name="40% - Accent1 3 5 2" xfId="938" xr:uid="{9A023658-9900-42B2-93B6-26D44CE09EF6}"/>
    <cellStyle name="40% - Accent1 3 6" xfId="939" xr:uid="{D277E751-AF2F-44B6-8771-7B884D6006B3}"/>
    <cellStyle name="40% - Accent1 3 7" xfId="940" xr:uid="{458B5391-FDE5-4D3A-9A2A-4D436E5C653A}"/>
    <cellStyle name="40% - Accent1 3 8" xfId="941" xr:uid="{2231DEA9-7C01-4B52-9575-CB8AB8F90ECC}"/>
    <cellStyle name="40% - Accent1 3 9" xfId="942" xr:uid="{A2F1F13F-7C43-4879-9BD2-F62AE776A1B2}"/>
    <cellStyle name="40% - Accent1 3_Display" xfId="943" xr:uid="{36F85E9F-590D-47FD-ABC5-5727E0A1B64D}"/>
    <cellStyle name="40% - Accent1 4" xfId="944" xr:uid="{FB14CD34-A91E-4965-A880-F577119DFB9F}"/>
    <cellStyle name="40% - Accent1 4 2" xfId="945" xr:uid="{66A036C4-6BB6-4535-8396-E1319D24F44F}"/>
    <cellStyle name="40% - Accent1 4_Display" xfId="946" xr:uid="{04650DC7-3D43-40EB-9013-31917A2A9F3A}"/>
    <cellStyle name="40% - Accent1 5" xfId="947" xr:uid="{43B699B4-2A1C-497E-94B5-99066CD917A8}"/>
    <cellStyle name="40% - Accent1 5 2" xfId="948" xr:uid="{DE0109B9-5A5E-4C26-BE4B-8829C23E2FD0}"/>
    <cellStyle name="40% - Accent1 5_Display" xfId="949" xr:uid="{AA45A6B3-4023-4EBB-B0C5-D73FDEC35197}"/>
    <cellStyle name="40% - Accent1 6" xfId="950" xr:uid="{05D1C155-9647-40B9-945B-E965447AA11D}"/>
    <cellStyle name="40% - Accent1 6 2" xfId="951" xr:uid="{916B0FAE-E081-4B19-89F1-690C0B77B2CA}"/>
    <cellStyle name="40% - Accent1 6_Display" xfId="952" xr:uid="{E240124E-EB76-4583-89B7-4E3DD0E98885}"/>
    <cellStyle name="40% - Accent1 7" xfId="953" xr:uid="{CC088289-4E88-4F92-A97E-EE2B73454FE5}"/>
    <cellStyle name="40% - Accent1 8" xfId="954" xr:uid="{5C908D15-2052-4DDD-AD74-C34442BFE22F}"/>
    <cellStyle name="40% - Accent1 9" xfId="955" xr:uid="{AE52D7D1-72FD-4B34-AC3A-DF019E5FC5F7}"/>
    <cellStyle name="40% - Accent1 9 2" xfId="956" xr:uid="{53D89396-2E39-4B59-81A3-B692A21237F4}"/>
    <cellStyle name="40% - Accent1 9 2 2" xfId="957" xr:uid="{16F350B1-E5AC-4549-8EA9-C05517D93775}"/>
    <cellStyle name="40% - Accent1 9 3" xfId="958" xr:uid="{9F12B26E-5175-45C8-8597-984FFF02E3FC}"/>
    <cellStyle name="40% - Accent1 9 4" xfId="959" xr:uid="{71ED2376-6A51-4A3B-B760-5BA52CC97AF4}"/>
    <cellStyle name="40% - Accent1 9 5" xfId="960" xr:uid="{98F50BC2-1773-4980-89EF-39470B881DB2}"/>
    <cellStyle name="40% - Accent2 10" xfId="961" xr:uid="{AF1CB1C0-AAFA-4B65-8DA8-E35B47D598D5}"/>
    <cellStyle name="40% - Accent2 10 2" xfId="962" xr:uid="{5FE49604-B585-4991-9F01-1529A73C6B75}"/>
    <cellStyle name="40% - Accent2 10 3" xfId="963" xr:uid="{340B2DA8-8965-4261-B785-18B0727CCB05}"/>
    <cellStyle name="40% - Accent2 11" xfId="964" xr:uid="{9EE7D553-D2B6-4CD9-B80D-BBE271580379}"/>
    <cellStyle name="40% - Accent2 11 2" xfId="965" xr:uid="{2330B330-9B1E-498B-985B-3BA3252FAC0D}"/>
    <cellStyle name="40% - Accent2 11 3" xfId="966" xr:uid="{7FF3DF6A-E6C6-4960-BC52-DBB4D6DB24E4}"/>
    <cellStyle name="40% - Accent2 12" xfId="967" xr:uid="{A31EB90D-AB79-4266-9693-B69F932D71A6}"/>
    <cellStyle name="40% - Accent2 12 2" xfId="968" xr:uid="{A880BF09-8701-40CA-8751-DAECA77DDACC}"/>
    <cellStyle name="40% - Accent2 12 3" xfId="969" xr:uid="{D749F4DA-9532-4348-804A-DDC7356FEB59}"/>
    <cellStyle name="40% - Accent2 13" xfId="970" xr:uid="{91B33797-E25C-41A1-9665-ED9A1FC96537}"/>
    <cellStyle name="40% - Accent2 13 2" xfId="971" xr:uid="{3FD2643B-6D61-43F9-AB52-9189A77E5D96}"/>
    <cellStyle name="40% - Accent2 13 3" xfId="972" xr:uid="{30305A46-F731-4E63-9CB7-7D2C0A5E5290}"/>
    <cellStyle name="40% - Accent2 14" xfId="973" xr:uid="{9CD90AF8-46C7-4C36-B67A-0555837438E0}"/>
    <cellStyle name="40% - Accent2 14 2" xfId="974" xr:uid="{541783F8-1151-4A7F-94BF-5E083C11D5C4}"/>
    <cellStyle name="40% - Accent2 14 3" xfId="975" xr:uid="{D1B22C91-F9B7-478F-B33A-6D0A9ED90AB0}"/>
    <cellStyle name="40% - Accent2 15" xfId="976" xr:uid="{A68C1318-38D8-41C0-9847-DE5A9F777DBF}"/>
    <cellStyle name="40% - Accent2 15 2" xfId="977" xr:uid="{F53E06E7-E5A6-4F1D-9C42-BF9A8DCD012C}"/>
    <cellStyle name="40% - Accent2 15 3" xfId="978" xr:uid="{3997F26F-F6BA-427E-814F-3AE755D84C3C}"/>
    <cellStyle name="40% - Accent2 16" xfId="979" xr:uid="{3BD544C2-8AE8-4F67-BAA6-FE106FEC82A3}"/>
    <cellStyle name="40% - Accent2 17" xfId="980" xr:uid="{5EC0375D-22E7-4DE7-B6DB-396AD02743A9}"/>
    <cellStyle name="40% - Accent2 18" xfId="981" xr:uid="{90C2D2F1-2EB8-4AAC-A9BE-624A6BA2BE97}"/>
    <cellStyle name="40% - Accent2 19" xfId="982" xr:uid="{C5686055-7B30-40E6-B23B-F009BCAD82C3}"/>
    <cellStyle name="40% - Accent2 2" xfId="983" xr:uid="{36E71D65-DBD4-4F3A-A815-7A6D21FA0341}"/>
    <cellStyle name="40% - Accent2 2 10" xfId="984" xr:uid="{219CABA8-F446-4E4E-A658-86CD609FE35B}"/>
    <cellStyle name="40% - Accent2 2 11" xfId="985" xr:uid="{CDFE5807-8BA4-4BA6-8F0B-27DDD85E80EA}"/>
    <cellStyle name="40% - Accent2 2 12" xfId="986" xr:uid="{8435DF56-8098-4E1C-BE94-F5D66FF2D4BD}"/>
    <cellStyle name="40% - Accent2 2 13" xfId="987" xr:uid="{F3FB003C-143E-40BF-AAEF-89CB9C685BE6}"/>
    <cellStyle name="40% - Accent2 2 14" xfId="988" xr:uid="{5E344FBD-FCF2-430F-90BF-40A9CE35F3D2}"/>
    <cellStyle name="40% - Accent2 2 15" xfId="989" xr:uid="{0A3716EF-78D1-44E2-952F-21007A93BAA6}"/>
    <cellStyle name="40% - Accent2 2 2" xfId="990" xr:uid="{D586052F-75B5-4443-BE76-7FFFE0FDF2C7}"/>
    <cellStyle name="40% - Accent2 2 3" xfId="991" xr:uid="{7F6FB9F0-F5E4-45DE-9E8E-889EF9182969}"/>
    <cellStyle name="40% - Accent2 2 4" xfId="992" xr:uid="{42241B0F-7083-44AD-865C-DC75A9646574}"/>
    <cellStyle name="40% - Accent2 2 5" xfId="993" xr:uid="{E1DBD5C2-E9DD-4671-BC23-823C5CBCF254}"/>
    <cellStyle name="40% - Accent2 2 6" xfId="994" xr:uid="{D7253767-3E25-43EF-8468-5B14DDA893E6}"/>
    <cellStyle name="40% - Accent2 2 7" xfId="995" xr:uid="{A14E361A-E02F-46B8-BEBC-C5E0D3EEA329}"/>
    <cellStyle name="40% - Accent2 2 8" xfId="996" xr:uid="{3755DDCB-E97A-43EA-92C3-759D5568B9EB}"/>
    <cellStyle name="40% - Accent2 2 9" xfId="997" xr:uid="{E7B59BB3-0874-4755-A73E-8201533BAF0C}"/>
    <cellStyle name="40% - Accent2 2_Display" xfId="998" xr:uid="{3CC270E4-01E3-4792-A950-2473C32C8303}"/>
    <cellStyle name="40% - Accent2 20" xfId="4323" xr:uid="{69051674-2F5E-4B51-8747-E5518D8CF722}"/>
    <cellStyle name="40% - Accent2 3" xfId="999" xr:uid="{AC3FA178-11A3-4D4B-BEB2-58F293EAD82A}"/>
    <cellStyle name="40% - Accent2 3 2" xfId="1000" xr:uid="{5AB5B95F-DBA5-4454-8F1F-65ABFEC178DD}"/>
    <cellStyle name="40% - Accent2 3 3" xfId="1001" xr:uid="{8BE0000D-64CA-4C8F-8C55-06F75AE4C0CA}"/>
    <cellStyle name="40% - Accent2 3 4" xfId="1002" xr:uid="{9091AF6C-C519-48A5-8087-F5B258FF1561}"/>
    <cellStyle name="40% - Accent2 3 5" xfId="1003" xr:uid="{921BFEEC-3FAE-45D8-99A6-CDDC76861B9E}"/>
    <cellStyle name="40% - Accent2 3 5 2" xfId="1004" xr:uid="{A091E3BA-A7EC-4116-8730-24C26D73A78B}"/>
    <cellStyle name="40% - Accent2 3 6" xfId="1005" xr:uid="{1E2883AE-2CBC-4BA3-8B2A-49EFB0794711}"/>
    <cellStyle name="40% - Accent2 3 7" xfId="1006" xr:uid="{E730A2F5-4E13-4A37-9F74-19CCDD39083D}"/>
    <cellStyle name="40% - Accent2 3 8" xfId="1007" xr:uid="{9F279097-A947-4FAD-B9E0-81B924DEF4FF}"/>
    <cellStyle name="40% - Accent2 3 9" xfId="1008" xr:uid="{84E65A47-64AF-48F2-988B-3835187B5B27}"/>
    <cellStyle name="40% - Accent2 3_Display" xfId="1009" xr:uid="{F0089D42-E7EF-4154-A04F-A98419E9CA86}"/>
    <cellStyle name="40% - Accent2 4" xfId="1010" xr:uid="{1A57BBF3-719A-4F1C-AB2B-1D48FD557A8A}"/>
    <cellStyle name="40% - Accent2 4 2" xfId="1011" xr:uid="{50063AAF-FE0B-481B-9EA6-A798A3F4A8E5}"/>
    <cellStyle name="40% - Accent2 4_Display" xfId="1012" xr:uid="{05A95E85-F4BD-43D0-BCE7-8D5D2B6DB988}"/>
    <cellStyle name="40% - Accent2 5" xfId="1013" xr:uid="{5FB4D4B6-0FF3-470A-88E5-DA675AF53AF6}"/>
    <cellStyle name="40% - Accent2 5 2" xfId="1014" xr:uid="{524F93BD-20BE-4A74-A3BE-EB3067D9C07A}"/>
    <cellStyle name="40% - Accent2 5_Display" xfId="1015" xr:uid="{A45FBD36-0320-481E-AE25-F1BEE5D30E23}"/>
    <cellStyle name="40% - Accent2 6" xfId="1016" xr:uid="{5727A5A2-C497-4685-9D11-61E3D5F61E4A}"/>
    <cellStyle name="40% - Accent2 6 2" xfId="1017" xr:uid="{B454B1E7-A432-48FE-9409-97D376692FA7}"/>
    <cellStyle name="40% - Accent2 6_Display" xfId="1018" xr:uid="{D9BB67DE-87FC-4838-8839-78382878A294}"/>
    <cellStyle name="40% - Accent2 7" xfId="1019" xr:uid="{5DECF623-659D-436F-A048-50F2129270FC}"/>
    <cellStyle name="40% - Accent2 8" xfId="1020" xr:uid="{2C39D642-3944-4D3F-8EFB-D67D1DC3710F}"/>
    <cellStyle name="40% - Accent2 9" xfId="1021" xr:uid="{819FCF2A-63A6-44D9-81F9-DB8D3115599B}"/>
    <cellStyle name="40% - Accent2 9 2" xfId="1022" xr:uid="{6B90085C-D37C-4D44-AFB4-67021A191067}"/>
    <cellStyle name="40% - Accent2 9 2 2" xfId="1023" xr:uid="{7602C7AE-82E4-48F8-9E34-B31708F47FB2}"/>
    <cellStyle name="40% - Accent2 9 3" xfId="1024" xr:uid="{2222B5C5-CBD9-4861-9B68-0C4E30F6BE96}"/>
    <cellStyle name="40% - Accent2 9 4" xfId="1025" xr:uid="{C2DB2680-EC96-451D-A368-E9647C608202}"/>
    <cellStyle name="40% - Accent2 9 5" xfId="1026" xr:uid="{5B706D49-E54C-4439-A746-53206EC527DD}"/>
    <cellStyle name="40% - Accent3 10" xfId="1027" xr:uid="{40090A89-188C-4C5D-A9E7-A624F2BA2E7B}"/>
    <cellStyle name="40% - Accent3 10 2" xfId="1028" xr:uid="{D9EA5BD3-4371-4398-9014-4E303C75877C}"/>
    <cellStyle name="40% - Accent3 10 3" xfId="1029" xr:uid="{1E00A81C-CA26-484A-BD6D-AD9590AE100F}"/>
    <cellStyle name="40% - Accent3 11" xfId="1030" xr:uid="{795BA715-2A3B-493F-AC28-49792AA207E6}"/>
    <cellStyle name="40% - Accent3 11 2" xfId="1031" xr:uid="{78B4D647-4317-402A-B578-D6095C6C7774}"/>
    <cellStyle name="40% - Accent3 11 3" xfId="1032" xr:uid="{FB06AD33-51D3-4263-9EC4-8FA8C6D04A34}"/>
    <cellStyle name="40% - Accent3 12" xfId="1033" xr:uid="{E58DBBF5-BD66-4DAE-B503-1BAAD3A72F4E}"/>
    <cellStyle name="40% - Accent3 12 2" xfId="1034" xr:uid="{F9D78329-DF16-4128-8DE2-D91E1135FBB3}"/>
    <cellStyle name="40% - Accent3 12 3" xfId="1035" xr:uid="{A36619B8-08F1-49D4-B541-7FB1C864914F}"/>
    <cellStyle name="40% - Accent3 13" xfId="1036" xr:uid="{04046216-28BB-460F-A9E2-8D34F30E7880}"/>
    <cellStyle name="40% - Accent3 13 2" xfId="1037" xr:uid="{225476C8-5D5E-4097-8995-6ED84321603F}"/>
    <cellStyle name="40% - Accent3 13 3" xfId="1038" xr:uid="{C3B23997-DD21-4D93-8DA4-62E3311167C0}"/>
    <cellStyle name="40% - Accent3 14" xfId="1039" xr:uid="{6E00C257-327C-497E-A937-4DBB98E83B28}"/>
    <cellStyle name="40% - Accent3 14 2" xfId="1040" xr:uid="{DE4CB27B-A049-424B-BC1C-E4E782DE135B}"/>
    <cellStyle name="40% - Accent3 14 3" xfId="1041" xr:uid="{508B864A-DDC4-4383-8BF3-122259E13B19}"/>
    <cellStyle name="40% - Accent3 15" xfId="1042" xr:uid="{1DA4C095-AD5B-4231-8800-281251E20C67}"/>
    <cellStyle name="40% - Accent3 15 2" xfId="1043" xr:uid="{FF6E9D26-B454-4304-A825-D79252ADC6A5}"/>
    <cellStyle name="40% - Accent3 15 3" xfId="1044" xr:uid="{8A448F91-8DAD-4DD8-B3DA-672C412FE43C}"/>
    <cellStyle name="40% - Accent3 16" xfId="1045" xr:uid="{9CE36A6E-E203-40B5-8A48-45EB14AD878E}"/>
    <cellStyle name="40% - Accent3 17" xfId="1046" xr:uid="{AFC3D540-9DC7-41F8-86E7-0A18ACB8A83B}"/>
    <cellStyle name="40% - Accent3 18" xfId="1047" xr:uid="{B35CBB0F-5DD5-4FF5-B838-5B83E9770467}"/>
    <cellStyle name="40% - Accent3 19" xfId="1048" xr:uid="{0EA7B430-BA2F-4C95-8A04-C00B640577AB}"/>
    <cellStyle name="40% - Accent3 2" xfId="1049" xr:uid="{14A607EB-B277-4DD2-BA30-EA5EC8F5E8EB}"/>
    <cellStyle name="40% - Accent3 2 10" xfId="1050" xr:uid="{7D7C2605-B9A3-482A-BCE5-BF2BDD72E178}"/>
    <cellStyle name="40% - Accent3 2 11" xfId="1051" xr:uid="{75178D55-9C9D-444E-A31C-1245E4A18E09}"/>
    <cellStyle name="40% - Accent3 2 12" xfId="1052" xr:uid="{9A4F9E38-B7A5-470C-9570-3E0E359B4F07}"/>
    <cellStyle name="40% - Accent3 2 13" xfId="1053" xr:uid="{42D0A1C8-9497-4907-B4A2-058C38A6354C}"/>
    <cellStyle name="40% - Accent3 2 14" xfId="1054" xr:uid="{F3961886-8408-42CE-9285-284C738E0B89}"/>
    <cellStyle name="40% - Accent3 2 15" xfId="1055" xr:uid="{EEFE640F-75F9-4541-8C9E-F6951923DEAD}"/>
    <cellStyle name="40% - Accent3 2 2" xfId="1056" xr:uid="{8CB5A4DF-1847-4DA1-9773-5DB5EABDA95F}"/>
    <cellStyle name="40% - Accent3 2 3" xfId="1057" xr:uid="{A9BB54F1-EC8D-40FE-9AB7-C6939387D629}"/>
    <cellStyle name="40% - Accent3 2 4" xfId="1058" xr:uid="{6779CF43-D391-4A8D-AB40-237A4CF37864}"/>
    <cellStyle name="40% - Accent3 2 5" xfId="1059" xr:uid="{C099830F-CC0A-4704-AD1F-02B771CDAF6E}"/>
    <cellStyle name="40% - Accent3 2 6" xfId="1060" xr:uid="{50143C86-02DC-42E2-AE98-B290DA3E1DE6}"/>
    <cellStyle name="40% - Accent3 2 7" xfId="1061" xr:uid="{66785956-1462-4E14-B560-BD276863590E}"/>
    <cellStyle name="40% - Accent3 2 8" xfId="1062" xr:uid="{F6B20AF2-74B0-48AF-B02E-89AE6AA6A40C}"/>
    <cellStyle name="40% - Accent3 2 9" xfId="1063" xr:uid="{954E8E37-873E-483B-B5D4-24995E0136CB}"/>
    <cellStyle name="40% - Accent3 2_Display" xfId="1064" xr:uid="{D7C3E8F3-D244-4EC2-A555-C7D7C8F3AC12}"/>
    <cellStyle name="40% - Accent3 20" xfId="4324" xr:uid="{DA96218D-DF20-44BB-B468-0F02774DAD2A}"/>
    <cellStyle name="40% - Accent3 3" xfId="1065" xr:uid="{60DE6EAE-CA6D-433A-8A04-4DAFB5F44DBC}"/>
    <cellStyle name="40% - Accent3 3 2" xfId="1066" xr:uid="{146F5F9A-3B53-4E94-8032-7D706E140199}"/>
    <cellStyle name="40% - Accent3 3 3" xfId="1067" xr:uid="{CC7D4562-B8B4-4884-A29C-79C9EF33DBF3}"/>
    <cellStyle name="40% - Accent3 3 4" xfId="1068" xr:uid="{01DFB73E-EB20-418F-A59F-F2B3A0226561}"/>
    <cellStyle name="40% - Accent3 3 5" xfId="1069" xr:uid="{6F682215-43AB-4DBE-AA51-95C61E6327AD}"/>
    <cellStyle name="40% - Accent3 3 5 2" xfId="1070" xr:uid="{5B119AAA-17F9-4D33-BE56-F2E611200EDB}"/>
    <cellStyle name="40% - Accent3 3 6" xfId="1071" xr:uid="{70D96B15-701E-4C5A-8FCD-01257F2777CB}"/>
    <cellStyle name="40% - Accent3 3 7" xfId="1072" xr:uid="{6DB20BB9-807E-4CE7-A9F5-F5E574802BB0}"/>
    <cellStyle name="40% - Accent3 3 8" xfId="1073" xr:uid="{1F828EA8-38BE-40FB-B248-A960AD8922C6}"/>
    <cellStyle name="40% - Accent3 3 9" xfId="1074" xr:uid="{7241A831-C136-47B0-B79A-C39C7572B1B3}"/>
    <cellStyle name="40% - Accent3 3_Display" xfId="1075" xr:uid="{24DD76CE-F8CB-4D44-B10D-AB27BE0F6FB3}"/>
    <cellStyle name="40% - Accent3 4" xfId="1076" xr:uid="{2E833C31-1321-4380-8C25-95E6CB1AA9A9}"/>
    <cellStyle name="40% - Accent3 4 2" xfId="1077" xr:uid="{9CA833D8-A4B0-46A5-83A7-655C06DEFE37}"/>
    <cellStyle name="40% - Accent3 4_Display" xfId="1078" xr:uid="{F2262E8C-60BD-4062-935F-4C9B4D1EC2D2}"/>
    <cellStyle name="40% - Accent3 5" xfId="1079" xr:uid="{994E46EB-AC03-4EC0-8838-46CFBE7E7E35}"/>
    <cellStyle name="40% - Accent3 5 2" xfId="1080" xr:uid="{9A9A9F2F-60FC-4B8A-94BB-0196C91C595C}"/>
    <cellStyle name="40% - Accent3 5_Display" xfId="1081" xr:uid="{B56EFDA6-ECF8-4C98-BEFE-99651AC65A89}"/>
    <cellStyle name="40% - Accent3 6" xfId="1082" xr:uid="{B7B12EB3-FBF8-43E5-AAAA-7D91C74F6A3F}"/>
    <cellStyle name="40% - Accent3 6 2" xfId="1083" xr:uid="{65A66A16-E245-4CB2-937B-557479EC0ADC}"/>
    <cellStyle name="40% - Accent3 6_Display" xfId="1084" xr:uid="{7A9AEC3F-ADF7-44D2-A416-325E8E4ED9C1}"/>
    <cellStyle name="40% - Accent3 7" xfId="1085" xr:uid="{1D5E2CC8-0261-446D-97A5-F75B79176AFE}"/>
    <cellStyle name="40% - Accent3 8" xfId="1086" xr:uid="{4FBDA88E-D74B-460B-AB85-70697056853D}"/>
    <cellStyle name="40% - Accent3 9" xfId="1087" xr:uid="{B00C9B0B-388F-40A6-9244-6F5F2B110B00}"/>
    <cellStyle name="40% - Accent3 9 2" xfId="1088" xr:uid="{35FF1414-B962-44D4-ADC3-0CADEA5F8B4D}"/>
    <cellStyle name="40% - Accent3 9 2 2" xfId="1089" xr:uid="{36BC2F0A-0D85-425F-8C06-C7008BD2180C}"/>
    <cellStyle name="40% - Accent3 9 3" xfId="1090" xr:uid="{D1AABE83-0CFD-48F8-93B9-AB0190F05C55}"/>
    <cellStyle name="40% - Accent3 9 4" xfId="1091" xr:uid="{7BB47940-D1FC-4B21-9A4C-471E5AB8EA28}"/>
    <cellStyle name="40% - Accent3 9 5" xfId="1092" xr:uid="{15345EB7-9AA1-404B-BB19-EDB62783456C}"/>
    <cellStyle name="40% - Accent4 10" xfId="1093" xr:uid="{3D73A8C5-0B58-4AEC-9A86-132EBA60CD36}"/>
    <cellStyle name="40% - Accent4 10 2" xfId="1094" xr:uid="{07EA70BB-CCF6-4971-8AB2-DD1A0F2DA2A1}"/>
    <cellStyle name="40% - Accent4 10 3" xfId="1095" xr:uid="{79D91A07-CD9F-44E3-B0CB-6CA9435B55BA}"/>
    <cellStyle name="40% - Accent4 11" xfId="1096" xr:uid="{8CBCE69D-097B-43B8-B856-975D083FA12D}"/>
    <cellStyle name="40% - Accent4 11 2" xfId="1097" xr:uid="{55CDBB34-A05B-4764-A991-8995FFE3095E}"/>
    <cellStyle name="40% - Accent4 11 3" xfId="1098" xr:uid="{BA464370-9934-4A73-AE99-E3E1623C231B}"/>
    <cellStyle name="40% - Accent4 12" xfId="1099" xr:uid="{2F7180FE-981C-4AC3-8341-8EEE3B9333AC}"/>
    <cellStyle name="40% - Accent4 12 2" xfId="1100" xr:uid="{25645094-9998-419E-9D69-E54812BE8A96}"/>
    <cellStyle name="40% - Accent4 12 3" xfId="1101" xr:uid="{A4AAA97A-B149-48E8-B3E7-E3A6ED8E9A23}"/>
    <cellStyle name="40% - Accent4 13" xfId="1102" xr:uid="{4060F265-5B27-41C8-B42F-75A10D7AB182}"/>
    <cellStyle name="40% - Accent4 13 2" xfId="1103" xr:uid="{282106CB-D011-4F71-B99F-5686914330BF}"/>
    <cellStyle name="40% - Accent4 13 3" xfId="1104" xr:uid="{9CBA614B-AF42-4D7B-88E0-692BAEAAE5B1}"/>
    <cellStyle name="40% - Accent4 14" xfId="1105" xr:uid="{F0282905-12B3-4B70-BEC0-0CD9FE429FA6}"/>
    <cellStyle name="40% - Accent4 14 2" xfId="1106" xr:uid="{91926F7D-E7E5-46BB-84CE-E10621476D41}"/>
    <cellStyle name="40% - Accent4 14 3" xfId="1107" xr:uid="{6506ABD9-62F9-4363-91DB-B91F0B2F1796}"/>
    <cellStyle name="40% - Accent4 15" xfId="1108" xr:uid="{47DD6BE3-CE2B-4B98-9379-C19A895F3BE6}"/>
    <cellStyle name="40% - Accent4 15 2" xfId="1109" xr:uid="{F2B17898-33D4-4890-8D22-AC4961B0E498}"/>
    <cellStyle name="40% - Accent4 15 3" xfId="1110" xr:uid="{F64F3829-4D33-40E2-83DC-9F3F57FCF99F}"/>
    <cellStyle name="40% - Accent4 16" xfId="1111" xr:uid="{763D702D-0E21-4EB9-8B10-66FA9254CAF1}"/>
    <cellStyle name="40% - Accent4 17" xfId="1112" xr:uid="{760A3745-F0DF-4397-8E0C-5644A28DCE13}"/>
    <cellStyle name="40% - Accent4 18" xfId="1113" xr:uid="{28A2D33D-85D2-4E4C-9922-EB5359A79FF7}"/>
    <cellStyle name="40% - Accent4 19" xfId="1114" xr:uid="{097D3833-5DF6-4BFA-910C-60686FCED04F}"/>
    <cellStyle name="40% - Accent4 2" xfId="1115" xr:uid="{44D5F3D8-0794-41E4-8C61-E467EA202834}"/>
    <cellStyle name="40% - Accent4 2 10" xfId="1116" xr:uid="{532E8458-016F-4DDA-8A10-F9CBD99AF04A}"/>
    <cellStyle name="40% - Accent4 2 11" xfId="1117" xr:uid="{10526FF0-2C38-47FD-ADB1-DA8B75C4F57A}"/>
    <cellStyle name="40% - Accent4 2 12" xfId="1118" xr:uid="{A22EDB8B-FA66-49EA-86E2-4627CC0B87F0}"/>
    <cellStyle name="40% - Accent4 2 13" xfId="1119" xr:uid="{C3A18C76-DE3B-40EF-98DF-EC9C8273E584}"/>
    <cellStyle name="40% - Accent4 2 14" xfId="1120" xr:uid="{EC84EB3D-B3CA-4827-94CD-A7F698EF4947}"/>
    <cellStyle name="40% - Accent4 2 15" xfId="1121" xr:uid="{F73AE5A0-48F2-4E1D-A361-F71BA1950F7B}"/>
    <cellStyle name="40% - Accent4 2 2" xfId="1122" xr:uid="{0CC5CEDF-6D86-4153-ACBB-4BF2620D9384}"/>
    <cellStyle name="40% - Accent4 2 3" xfId="1123" xr:uid="{A4EF6B77-D3DC-4390-BADD-DD9C5B94BF0E}"/>
    <cellStyle name="40% - Accent4 2 4" xfId="1124" xr:uid="{9160F34D-61DB-473D-8E6A-7AF00F206816}"/>
    <cellStyle name="40% - Accent4 2 5" xfId="1125" xr:uid="{48B5D791-CCC3-44E7-98F2-29C369CE18D3}"/>
    <cellStyle name="40% - Accent4 2 6" xfId="1126" xr:uid="{B2FC481F-F7EA-4E1F-8D1B-96292841F441}"/>
    <cellStyle name="40% - Accent4 2 7" xfId="1127" xr:uid="{7ECECC79-84A2-41B3-A4D0-6FD905D715ED}"/>
    <cellStyle name="40% - Accent4 2 8" xfId="1128" xr:uid="{E36F7520-808B-4849-A219-D5F0B3AB3904}"/>
    <cellStyle name="40% - Accent4 2 9" xfId="1129" xr:uid="{5E09179E-569B-49C3-AEC6-AEC7A91F7B6F}"/>
    <cellStyle name="40% - Accent4 2_Display" xfId="1130" xr:uid="{CF95C335-707E-4585-9FB0-F07F8D0E1E8D}"/>
    <cellStyle name="40% - Accent4 20" xfId="4325" xr:uid="{AE1E7142-AFDF-4ECE-ABC9-624E6B3BAB58}"/>
    <cellStyle name="40% - Accent4 3" xfId="1131" xr:uid="{EAF58B29-0641-4A01-907F-F6F32616228F}"/>
    <cellStyle name="40% - Accent4 3 2" xfId="1132" xr:uid="{CB3238E2-DF2E-4BE2-A5BE-C8D153B61A86}"/>
    <cellStyle name="40% - Accent4 3 3" xfId="1133" xr:uid="{305A1A6E-F9F0-4455-B0AC-CE9D9C524609}"/>
    <cellStyle name="40% - Accent4 3 4" xfId="1134" xr:uid="{5A1DF587-E25B-4764-A15B-CD2B3E714CEB}"/>
    <cellStyle name="40% - Accent4 3 5" xfId="1135" xr:uid="{C22B4FC5-CCF9-4C17-AB87-25844B6DFF0C}"/>
    <cellStyle name="40% - Accent4 3 5 2" xfId="1136" xr:uid="{27A5A342-4D0C-4183-B9C0-4E66954E42E6}"/>
    <cellStyle name="40% - Accent4 3 6" xfId="1137" xr:uid="{73AF17E8-5A6E-4AAC-B35E-6A44678F6E54}"/>
    <cellStyle name="40% - Accent4 3 7" xfId="1138" xr:uid="{DDDBD655-065E-4737-ABFE-4B29D932E445}"/>
    <cellStyle name="40% - Accent4 3 8" xfId="1139" xr:uid="{EF261B06-35A5-4325-BF4E-2C5CA797E782}"/>
    <cellStyle name="40% - Accent4 3 9" xfId="1140" xr:uid="{53B9CAC0-93B3-49D4-94D1-E44F302ACFC9}"/>
    <cellStyle name="40% - Accent4 3_Display" xfId="1141" xr:uid="{F8A11F0B-A321-443D-A6F8-C000CC919359}"/>
    <cellStyle name="40% - Accent4 4" xfId="1142" xr:uid="{5B16D29B-4E9B-444C-B551-F005A2FAFD57}"/>
    <cellStyle name="40% - Accent4 4 2" xfId="1143" xr:uid="{565F6600-B0A5-4D3C-AACB-E4071A20136A}"/>
    <cellStyle name="40% - Accent4 4_Display" xfId="1144" xr:uid="{44E58CE0-52AB-49EA-8DD2-DE81E3639185}"/>
    <cellStyle name="40% - Accent4 5" xfId="1145" xr:uid="{6D54ABAC-4FEC-4572-AA70-54551A55A44F}"/>
    <cellStyle name="40% - Accent4 5 2" xfId="1146" xr:uid="{2F891E11-3E6F-4218-BB9A-9E00CCEDD008}"/>
    <cellStyle name="40% - Accent4 5_Display" xfId="1147" xr:uid="{B506C12D-880E-4D03-906D-60CF992B5F69}"/>
    <cellStyle name="40% - Accent4 6" xfId="1148" xr:uid="{6B26C3EB-4C19-41BA-AE6B-9D88D172F705}"/>
    <cellStyle name="40% - Accent4 6 2" xfId="1149" xr:uid="{8B601720-5388-419F-9545-69DD165CAAF4}"/>
    <cellStyle name="40% - Accent4 6_Display" xfId="1150" xr:uid="{E3A0B93E-127B-416F-A9F1-1BE9A6630103}"/>
    <cellStyle name="40% - Accent4 7" xfId="1151" xr:uid="{B27DB232-33AB-4466-992F-37C4AEB02EC2}"/>
    <cellStyle name="40% - Accent4 8" xfId="1152" xr:uid="{83D4FFF5-B36F-4436-8B56-5B6CDCFFDC81}"/>
    <cellStyle name="40% - Accent4 9" xfId="1153" xr:uid="{E4DF075A-9153-4797-8932-D6994F2B60FE}"/>
    <cellStyle name="40% - Accent4 9 2" xfId="1154" xr:uid="{6873ADC6-1813-43D5-9261-8381F56C0C0C}"/>
    <cellStyle name="40% - Accent4 9 2 2" xfId="1155" xr:uid="{015C6D5E-FE13-4F45-A49C-22B3ADA9545D}"/>
    <cellStyle name="40% - Accent4 9 3" xfId="1156" xr:uid="{2CBD1175-5189-4070-97C3-6EEA56BD9364}"/>
    <cellStyle name="40% - Accent4 9 4" xfId="1157" xr:uid="{34167A46-2990-4509-8C5F-0ACB5BEFF07E}"/>
    <cellStyle name="40% - Accent4 9 5" xfId="1158" xr:uid="{64055F7C-3105-4B4C-81FB-00447DE6607D}"/>
    <cellStyle name="40% - Accent5 10" xfId="1159" xr:uid="{A2A4AFA4-41CB-4360-AFC2-632A5FF4575D}"/>
    <cellStyle name="40% - Accent5 10 2" xfId="1160" xr:uid="{F50CCC74-7A7F-437E-949C-DD0C0FCE2CDC}"/>
    <cellStyle name="40% - Accent5 10 3" xfId="1161" xr:uid="{941FF3C2-2216-476D-8E36-52FB19831A5A}"/>
    <cellStyle name="40% - Accent5 11" xfId="1162" xr:uid="{B2775D17-05AE-40EA-B10C-C2719A65F269}"/>
    <cellStyle name="40% - Accent5 11 2" xfId="1163" xr:uid="{45159A65-5A8A-4CB2-9107-72A26BD71532}"/>
    <cellStyle name="40% - Accent5 11 3" xfId="1164" xr:uid="{5BED98AD-3650-446C-BE61-23C15F03976B}"/>
    <cellStyle name="40% - Accent5 12" xfId="1165" xr:uid="{A2C11EC5-ADAD-42AA-8871-01BB3F4A2EC3}"/>
    <cellStyle name="40% - Accent5 12 2" xfId="1166" xr:uid="{0222BB1D-A9F4-4704-93AB-8F5F74D11128}"/>
    <cellStyle name="40% - Accent5 12 3" xfId="1167" xr:uid="{7F25FD87-01BF-4724-A82D-E8D654CB0FF6}"/>
    <cellStyle name="40% - Accent5 13" xfId="1168" xr:uid="{099DC77A-1D34-4773-9EDE-11D60A4C6981}"/>
    <cellStyle name="40% - Accent5 13 2" xfId="1169" xr:uid="{794B60CD-4410-437F-88C8-6C9BAA0B1D01}"/>
    <cellStyle name="40% - Accent5 13 3" xfId="1170" xr:uid="{C3D33293-8829-4837-9FA5-78612B853FE5}"/>
    <cellStyle name="40% - Accent5 14" xfId="1171" xr:uid="{E5BAA595-52E0-47BF-9CD6-652595694DDB}"/>
    <cellStyle name="40% - Accent5 14 2" xfId="1172" xr:uid="{4F5B8151-BA61-4BF7-8BA7-92AB56942AD8}"/>
    <cellStyle name="40% - Accent5 14 3" xfId="1173" xr:uid="{D1F73A0E-D065-4175-924B-DDF9141E0CD5}"/>
    <cellStyle name="40% - Accent5 15" xfId="1174" xr:uid="{5D7AFE7D-312B-43E3-B539-99FE4925110C}"/>
    <cellStyle name="40% - Accent5 15 2" xfId="1175" xr:uid="{8F1AB5BA-A730-4C38-84A6-D7C59520FF10}"/>
    <cellStyle name="40% - Accent5 15 3" xfId="1176" xr:uid="{3927B304-06C6-497D-928F-51CF04232481}"/>
    <cellStyle name="40% - Accent5 16" xfId="1177" xr:uid="{18DCDC3E-0E61-4096-A967-648031FF475D}"/>
    <cellStyle name="40% - Accent5 17" xfId="1178" xr:uid="{30F8B79F-1B57-405A-B4D7-15DF8C002E1F}"/>
    <cellStyle name="40% - Accent5 18" xfId="1179" xr:uid="{4BD29F37-3D60-431A-ACB8-AEA80AE7FB0B}"/>
    <cellStyle name="40% - Accent5 19" xfId="1180" xr:uid="{F50496CB-EBDB-4701-98BD-EDA1B23F16B7}"/>
    <cellStyle name="40% - Accent5 2" xfId="1181" xr:uid="{846CB9A0-AB54-4B37-A0E9-D445A9F16E88}"/>
    <cellStyle name="40% - Accent5 2 10" xfId="1182" xr:uid="{7D5CC7A2-AF01-4330-981C-37D6E1CFE9EB}"/>
    <cellStyle name="40% - Accent5 2 11" xfId="1183" xr:uid="{D5DDB55B-5BFF-4CBE-BC43-D99CB1CB67DD}"/>
    <cellStyle name="40% - Accent5 2 12" xfId="1184" xr:uid="{5C68E1E7-0FBD-4E90-803C-B9F1ECC0A2E8}"/>
    <cellStyle name="40% - Accent5 2 13" xfId="1185" xr:uid="{A20114FA-D031-4757-93DD-E38CDD77A48B}"/>
    <cellStyle name="40% - Accent5 2 14" xfId="1186" xr:uid="{EBCED11A-7F2D-43D4-B2A3-D94B08A632D7}"/>
    <cellStyle name="40% - Accent5 2 15" xfId="1187" xr:uid="{D77BE351-46DD-4B26-9ADC-925B927516CD}"/>
    <cellStyle name="40% - Accent5 2 2" xfId="1188" xr:uid="{B8FD90B1-AD80-45AA-9F5D-65CCFB6BE26C}"/>
    <cellStyle name="40% - Accent5 2 3" xfId="1189" xr:uid="{7DF94090-C3BC-4C23-AD7C-EB1901053521}"/>
    <cellStyle name="40% - Accent5 2 4" xfId="1190" xr:uid="{8B8769EF-162F-44B0-BDEB-E80216BD087D}"/>
    <cellStyle name="40% - Accent5 2 5" xfId="1191" xr:uid="{9BC6C913-3E67-4600-896F-8D6518F2D5E0}"/>
    <cellStyle name="40% - Accent5 2 6" xfId="1192" xr:uid="{1CA29D2B-68D2-484B-9AF1-E4F9A60C758E}"/>
    <cellStyle name="40% - Accent5 2 7" xfId="1193" xr:uid="{3A7202FD-9D76-47C2-872A-5004559B43F9}"/>
    <cellStyle name="40% - Accent5 2 8" xfId="1194" xr:uid="{73FB2DAB-7240-4BE3-B260-454277948700}"/>
    <cellStyle name="40% - Accent5 2 9" xfId="1195" xr:uid="{4DFDA9D6-7C91-4C1F-ABAE-D7F673AFE217}"/>
    <cellStyle name="40% - Accent5 2_Display" xfId="1196" xr:uid="{4C105A4B-FF39-48E6-850B-6BE67830A3FA}"/>
    <cellStyle name="40% - Accent5 20" xfId="4326" xr:uid="{725C6A61-6188-46DE-B356-38228004DEDB}"/>
    <cellStyle name="40% - Accent5 3" xfId="1197" xr:uid="{5DE69A12-2662-4014-B7C5-28669CB107C2}"/>
    <cellStyle name="40% - Accent5 3 2" xfId="1198" xr:uid="{34857F0C-F6E3-484B-BC9D-4F6854018E1D}"/>
    <cellStyle name="40% - Accent5 3 3" xfId="1199" xr:uid="{7B718841-84CC-4E6D-A509-82CA0BF039D7}"/>
    <cellStyle name="40% - Accent5 3 4" xfId="1200" xr:uid="{84197159-5AB8-4DDE-BC6C-4BFB462620AD}"/>
    <cellStyle name="40% - Accent5 3 5" xfId="1201" xr:uid="{FA61D610-82BF-479C-BA39-2BF75D8B2CB4}"/>
    <cellStyle name="40% - Accent5 3 5 2" xfId="1202" xr:uid="{CC4949BB-3449-46AE-8334-8A9A4174EFBD}"/>
    <cellStyle name="40% - Accent5 3 6" xfId="1203" xr:uid="{A122D6B1-DEDE-4A74-90C6-DF3EDE5FD4C1}"/>
    <cellStyle name="40% - Accent5 3 7" xfId="1204" xr:uid="{021B8F97-F406-4B88-B95E-336222B00E44}"/>
    <cellStyle name="40% - Accent5 3 8" xfId="1205" xr:uid="{091603DF-D923-484D-8434-2D767A93E50D}"/>
    <cellStyle name="40% - Accent5 3 9" xfId="1206" xr:uid="{5881B36A-2F78-448B-809D-2BA595512D8A}"/>
    <cellStyle name="40% - Accent5 3_Display" xfId="1207" xr:uid="{BE5118B3-C150-4493-82D7-67D1015CA612}"/>
    <cellStyle name="40% - Accent5 4" xfId="1208" xr:uid="{8C2D39EA-A0A0-4ED5-B1D0-725179B52037}"/>
    <cellStyle name="40% - Accent5 4 2" xfId="1209" xr:uid="{EABE7DDA-64DE-4060-9C70-AAB2225302CB}"/>
    <cellStyle name="40% - Accent5 4_Display" xfId="1210" xr:uid="{8FE29E2C-BE64-4725-9488-B3DF98132289}"/>
    <cellStyle name="40% - Accent5 5" xfId="1211" xr:uid="{71AE6275-B286-4DF2-A337-A817F5F30054}"/>
    <cellStyle name="40% - Accent5 5 2" xfId="1212" xr:uid="{39A6642B-5485-407F-879F-14DC53A6565E}"/>
    <cellStyle name="40% - Accent5 5_Display" xfId="1213" xr:uid="{38CDBD6C-2FB2-4F02-A118-FA8AFE3E46C1}"/>
    <cellStyle name="40% - Accent5 6" xfId="1214" xr:uid="{37861433-4C0F-4BCF-AE55-001AE8C9090A}"/>
    <cellStyle name="40% - Accent5 6 2" xfId="1215" xr:uid="{AFAE4891-B32D-4DB4-B7AD-7A33A57EBAFF}"/>
    <cellStyle name="40% - Accent5 6_Display" xfId="1216" xr:uid="{FDA0A24E-9960-43CD-9D94-035F843B8828}"/>
    <cellStyle name="40% - Accent5 7" xfId="1217" xr:uid="{8FD82C51-6050-4BFE-9A98-47A3F242DD5E}"/>
    <cellStyle name="40% - Accent5 8" xfId="1218" xr:uid="{EA1AB4E8-011F-45A7-84BA-98F0B018B856}"/>
    <cellStyle name="40% - Accent5 9" xfId="1219" xr:uid="{43ABE649-FDA2-4B6B-BE31-CC6F41ADAFFE}"/>
    <cellStyle name="40% - Accent5 9 2" xfId="1220" xr:uid="{68CB61D8-53D6-4DA0-9DBD-1F61EE5B62C1}"/>
    <cellStyle name="40% - Accent5 9 2 2" xfId="1221" xr:uid="{94898BBF-DB74-4809-803C-282A094A8021}"/>
    <cellStyle name="40% - Accent5 9 3" xfId="1222" xr:uid="{FA23183B-E66D-4570-83A3-3799F82CFB71}"/>
    <cellStyle name="40% - Accent5 9 4" xfId="1223" xr:uid="{760910E9-2967-42DC-BDAD-D30D197E1D7D}"/>
    <cellStyle name="40% - Accent5 9 5" xfId="1224" xr:uid="{396FF94A-9618-4820-9990-A3854C9C6BC5}"/>
    <cellStyle name="40% - Accent6 10" xfId="1225" xr:uid="{DA6D0FFE-C942-4B83-B30F-6235980C57C2}"/>
    <cellStyle name="40% - Accent6 10 2" xfId="1226" xr:uid="{F35ABCD3-A347-4B34-A6B1-3152A3CAE898}"/>
    <cellStyle name="40% - Accent6 10 3" xfId="1227" xr:uid="{C170B7AE-D9B8-4140-9E21-863C37877EA8}"/>
    <cellStyle name="40% - Accent6 11" xfId="1228" xr:uid="{98D26920-6385-4F4C-B2EA-7DF014A94AE7}"/>
    <cellStyle name="40% - Accent6 11 2" xfId="1229" xr:uid="{79012E8A-F58B-4383-8FE8-F18938047DC1}"/>
    <cellStyle name="40% - Accent6 11 3" xfId="1230" xr:uid="{78CCB6E0-74DC-4889-85A1-4E78A89D5561}"/>
    <cellStyle name="40% - Accent6 12" xfId="1231" xr:uid="{35DA9FDA-BFFB-4A2A-9FE9-A6D29FABAE97}"/>
    <cellStyle name="40% - Accent6 12 2" xfId="1232" xr:uid="{34FD8CBB-D120-4596-BA0E-CD64BE1CD9AA}"/>
    <cellStyle name="40% - Accent6 12 3" xfId="1233" xr:uid="{1AED7DE1-95A9-451D-BF51-7EF0B9833B96}"/>
    <cellStyle name="40% - Accent6 13" xfId="1234" xr:uid="{BFB2E9FE-C56D-4B38-96D3-2501170ABBF5}"/>
    <cellStyle name="40% - Accent6 13 2" xfId="1235" xr:uid="{F10165A6-7CD8-47E0-A845-C4E054DA1D42}"/>
    <cellStyle name="40% - Accent6 13 3" xfId="1236" xr:uid="{D8083570-BFD6-45C8-951C-7ED1E2066410}"/>
    <cellStyle name="40% - Accent6 14" xfId="1237" xr:uid="{1B161E29-EB0B-4F70-A45D-147FF56B2432}"/>
    <cellStyle name="40% - Accent6 14 2" xfId="1238" xr:uid="{94A1930B-88CC-4455-8B7D-80B98E8601C1}"/>
    <cellStyle name="40% - Accent6 14 3" xfId="1239" xr:uid="{76937FFC-F446-4264-B4BA-C925D20FC2BF}"/>
    <cellStyle name="40% - Accent6 15" xfId="1240" xr:uid="{F34D3E6B-97DD-4AAA-A7C1-CE26595A8734}"/>
    <cellStyle name="40% - Accent6 15 2" xfId="1241" xr:uid="{18806D67-CA02-447C-BFC7-07BAD2F191EF}"/>
    <cellStyle name="40% - Accent6 15 3" xfId="1242" xr:uid="{CE4DFEEA-AE38-4098-A345-8E893FCA0666}"/>
    <cellStyle name="40% - Accent6 16" xfId="1243" xr:uid="{E07126F6-382E-467F-95F4-12797535B68E}"/>
    <cellStyle name="40% - Accent6 17" xfId="1244" xr:uid="{8DED5E9F-3951-4A54-9F0A-85A4BF5C997E}"/>
    <cellStyle name="40% - Accent6 18" xfId="1245" xr:uid="{5D3D8F54-B803-4AE1-A65A-B575C0CC5C98}"/>
    <cellStyle name="40% - Accent6 19" xfId="1246" xr:uid="{4795CC9D-E36C-42AC-A78D-4F328A2E88C6}"/>
    <cellStyle name="40% - Accent6 2" xfId="1247" xr:uid="{1E171FC6-9FEC-4A6E-B19D-2A1C54675DEF}"/>
    <cellStyle name="40% - Accent6 2 10" xfId="1248" xr:uid="{983DF828-1159-4A87-8A18-3883BD9B2EEF}"/>
    <cellStyle name="40% - Accent6 2 11" xfId="1249" xr:uid="{CE73ABC2-562C-4222-8D9B-29CDBCAA6AC3}"/>
    <cellStyle name="40% - Accent6 2 12" xfId="1250" xr:uid="{84CA45EC-B82A-4500-A8E0-9E1FE0D02C8D}"/>
    <cellStyle name="40% - Accent6 2 13" xfId="1251" xr:uid="{592411D1-1F51-4ECD-9158-6200E5D0C46C}"/>
    <cellStyle name="40% - Accent6 2 14" xfId="1252" xr:uid="{BDB56DB1-BEA9-4CB3-87B7-04C2C3CF449E}"/>
    <cellStyle name="40% - Accent6 2 15" xfId="1253" xr:uid="{2242B54D-8E92-41ED-B879-20AFE202BD12}"/>
    <cellStyle name="40% - Accent6 2 2" xfId="1254" xr:uid="{13D81835-4F94-449B-849F-ABD740DB6F3C}"/>
    <cellStyle name="40% - Accent6 2 3" xfId="1255" xr:uid="{DE02812E-F912-4FE7-AFAF-DA3A08B6CCCA}"/>
    <cellStyle name="40% - Accent6 2 4" xfId="1256" xr:uid="{73EDBA9B-8BED-4204-A83C-C093CB2F84ED}"/>
    <cellStyle name="40% - Accent6 2 5" xfId="1257" xr:uid="{60E26B46-7C66-423D-B4E0-FBA37EF257F8}"/>
    <cellStyle name="40% - Accent6 2 6" xfId="1258" xr:uid="{9613E928-ABB9-4ECE-932B-5DBC71866C99}"/>
    <cellStyle name="40% - Accent6 2 7" xfId="1259" xr:uid="{D6D69612-3963-4C86-8A0B-B4C0930A0CC1}"/>
    <cellStyle name="40% - Accent6 2 8" xfId="1260" xr:uid="{EAB04613-E9F9-491A-B62E-0CAF96CBC108}"/>
    <cellStyle name="40% - Accent6 2 9" xfId="1261" xr:uid="{C10C3308-5DEF-4CA2-84FE-F36D481EA6BD}"/>
    <cellStyle name="40% - Accent6 2_Display" xfId="1262" xr:uid="{14E381E4-CDF0-4998-8DCE-76F679C49474}"/>
    <cellStyle name="40% - Accent6 20" xfId="4327" xr:uid="{53068E94-3A28-48DA-81DF-EE50799FAEE3}"/>
    <cellStyle name="40% - Accent6 3" xfId="1263" xr:uid="{98973761-1F51-43A7-A13B-A2FA6D3B29F5}"/>
    <cellStyle name="40% - Accent6 3 2" xfId="1264" xr:uid="{8EFB46A8-A7CB-4A7C-A5A2-8DECB1FBE4D3}"/>
    <cellStyle name="40% - Accent6 3 3" xfId="1265" xr:uid="{FBF4107A-AA46-4DF4-B523-9BF59DBFB0C9}"/>
    <cellStyle name="40% - Accent6 3 4" xfId="1266" xr:uid="{6AB38E2D-5BF9-4D71-9A57-B5069C603428}"/>
    <cellStyle name="40% - Accent6 3 5" xfId="1267" xr:uid="{AAFFF252-3D43-4C2F-963F-B6BE617077DF}"/>
    <cellStyle name="40% - Accent6 3 5 2" xfId="1268" xr:uid="{FB1B69FF-DF5F-41EA-8565-7097F4E7861A}"/>
    <cellStyle name="40% - Accent6 3 6" xfId="1269" xr:uid="{E077918E-58A3-4CAA-AE12-EABEA3DF78FB}"/>
    <cellStyle name="40% - Accent6 3 7" xfId="1270" xr:uid="{CF3A70F4-502C-4ADE-8D82-CB3CE85BB500}"/>
    <cellStyle name="40% - Accent6 3 8" xfId="1271" xr:uid="{555B8D17-221B-427F-A552-F520CD314AE1}"/>
    <cellStyle name="40% - Accent6 3 9" xfId="1272" xr:uid="{2DF754C2-F639-4BF9-826D-B4C01A723503}"/>
    <cellStyle name="40% - Accent6 3_Display" xfId="1273" xr:uid="{7CAD77D5-0504-4D92-9366-A79544D24D97}"/>
    <cellStyle name="40% - Accent6 4" xfId="1274" xr:uid="{712DDB09-1F4C-40F5-A561-17991E38AB59}"/>
    <cellStyle name="40% - Accent6 4 2" xfId="1275" xr:uid="{B78979B4-57C6-41F5-A866-9E21FDC5FE9C}"/>
    <cellStyle name="40% - Accent6 4_Display" xfId="1276" xr:uid="{9DC44C97-FE83-43F9-9397-F2926983CA51}"/>
    <cellStyle name="40% - Accent6 5" xfId="1277" xr:uid="{45531FAA-5992-4972-AF17-6375DE718DF7}"/>
    <cellStyle name="40% - Accent6 5 2" xfId="1278" xr:uid="{8EE52B87-D758-4BF7-BF93-F88CC3079895}"/>
    <cellStyle name="40% - Accent6 5_Display" xfId="1279" xr:uid="{514B0302-BEBA-40FF-B243-52897360605D}"/>
    <cellStyle name="40% - Accent6 6" xfId="1280" xr:uid="{CF7B4390-397E-4438-8F62-6158BB70553F}"/>
    <cellStyle name="40% - Accent6 6 2" xfId="1281" xr:uid="{C1556146-B696-490D-AAE9-780EF14AB36D}"/>
    <cellStyle name="40% - Accent6 6_Display" xfId="1282" xr:uid="{3D8639F9-19B7-4221-A2F9-0003C531FCBD}"/>
    <cellStyle name="40% - Accent6 7" xfId="1283" xr:uid="{460030B0-CAA7-464D-9745-7991138A1125}"/>
    <cellStyle name="40% - Accent6 8" xfId="1284" xr:uid="{44EA30F5-2A4E-49D4-8208-AF6B7C8E6ED4}"/>
    <cellStyle name="40% - Accent6 9" xfId="1285" xr:uid="{7E651A93-7C10-4CD8-8D0A-30A3F6D2EF78}"/>
    <cellStyle name="40% - Accent6 9 2" xfId="1286" xr:uid="{D239A3A5-1055-4BF3-B503-FDE3D746E22A}"/>
    <cellStyle name="40% - Accent6 9 2 2" xfId="1287" xr:uid="{685656C8-7D2B-4EE0-8B81-251425D0522D}"/>
    <cellStyle name="40% - Accent6 9 3" xfId="1288" xr:uid="{F9843C50-89C4-4FDE-9A56-571A1A7E299B}"/>
    <cellStyle name="40% - Accent6 9 4" xfId="1289" xr:uid="{3C70D602-960F-416B-9ECC-4E33509A042B}"/>
    <cellStyle name="40% - Accent6 9 5" xfId="1290" xr:uid="{F9D9C2F9-E3A6-4F8E-B4CE-039542F22C90}"/>
    <cellStyle name="40% - 强调文字颜色 1" xfId="1291" xr:uid="{62822581-07C9-4D88-8AB4-533111AB3FD4}"/>
    <cellStyle name="40% - 强调文字颜色 2" xfId="1292" xr:uid="{D1B95992-149D-4B0A-8C54-3DE6BF5BD8DD}"/>
    <cellStyle name="40% - 强调文字颜色 3" xfId="1293" xr:uid="{80B656B6-1F8C-49C1-8EA1-CE703954EDDA}"/>
    <cellStyle name="40% - 强调文字颜色 4" xfId="1294" xr:uid="{9B02CC33-FBA7-4484-9BCE-27C271F68A9B}"/>
    <cellStyle name="40% - 强调文字颜色 5" xfId="1295" xr:uid="{F691921C-A47C-49E2-BF10-D1952C6D3FC6}"/>
    <cellStyle name="40% - 强调文字颜色 6" xfId="1296" xr:uid="{C03CBE8C-F49E-4C79-B05E-6C881D9D9F76}"/>
    <cellStyle name="40% - 輔色1" xfId="1297" xr:uid="{5BED0093-03B3-41FC-B294-497D37A156DA}"/>
    <cellStyle name="40% - 輔色2" xfId="1298" xr:uid="{C5342DCA-E76A-412B-8871-77352F5106B0}"/>
    <cellStyle name="40% - 輔色3" xfId="1299" xr:uid="{38E49219-EA1C-46A8-963B-655C817A93EC}"/>
    <cellStyle name="40% - 輔色4" xfId="1300" xr:uid="{62F2A432-7B4F-4455-9D23-4F8B1BE208E4}"/>
    <cellStyle name="40% - 輔色5" xfId="1301" xr:uid="{E7D36D7F-4401-4C0C-B789-D782E25D03B2}"/>
    <cellStyle name="40% - 輔色6" xfId="1302" xr:uid="{C5FCBE5F-19B1-402A-B6C4-07C87022D6A9}"/>
    <cellStyle name="60% - Accent1 10" xfId="1303" xr:uid="{85475C1F-1F0D-4998-B0FA-4141AB4D2874}"/>
    <cellStyle name="60% - Accent1 10 2" xfId="1304" xr:uid="{77DAE947-D08E-4CCE-9669-05AAA4235EF9}"/>
    <cellStyle name="60% - Accent1 10 3" xfId="1305" xr:uid="{C203F49E-4B03-4B98-8233-2F9834994CCC}"/>
    <cellStyle name="60% - Accent1 11" xfId="1306" xr:uid="{581B1429-29BF-4125-8351-458373B65F87}"/>
    <cellStyle name="60% - Accent1 11 2" xfId="1307" xr:uid="{0B5F1064-4680-47ED-8BB8-2A7E4EC4E5D1}"/>
    <cellStyle name="60% - Accent1 11 3" xfId="1308" xr:uid="{64EB1644-70E9-4EA4-B95F-7561287CB232}"/>
    <cellStyle name="60% - Accent1 12" xfId="1309" xr:uid="{A2FAA6FA-BBD5-4592-AB9C-0BAAB4454AD0}"/>
    <cellStyle name="60% - Accent1 12 2" xfId="1310" xr:uid="{D982BAF2-D59A-41EF-9710-B9E74800DDCE}"/>
    <cellStyle name="60% - Accent1 12 3" xfId="1311" xr:uid="{D2170FC0-AF00-424F-83A0-9B2EB58D1103}"/>
    <cellStyle name="60% - Accent1 13" xfId="1312" xr:uid="{1584C49E-2D99-43E0-A539-F8AD1F5C3B6F}"/>
    <cellStyle name="60% - Accent1 13 2" xfId="1313" xr:uid="{FDDCDB3E-2EE6-4C36-93C9-E1221E27481E}"/>
    <cellStyle name="60% - Accent1 13 3" xfId="1314" xr:uid="{1A62F4B7-B6C9-4435-9ACB-1C617AE94F97}"/>
    <cellStyle name="60% - Accent1 14" xfId="1315" xr:uid="{A4F382B1-15B9-4408-8FBC-500F449D106C}"/>
    <cellStyle name="60% - Accent1 14 2" xfId="1316" xr:uid="{EE69585A-772D-4A22-926F-92C1522A3295}"/>
    <cellStyle name="60% - Accent1 14 3" xfId="1317" xr:uid="{DE48AE94-5B7B-4F9B-B803-D1271FCAC396}"/>
    <cellStyle name="60% - Accent1 15" xfId="1318" xr:uid="{2026772C-D9CA-4571-A36E-F617599FFDC0}"/>
    <cellStyle name="60% - Accent1 15 2" xfId="1319" xr:uid="{413B77C9-ABE3-43E6-9712-B0057E591173}"/>
    <cellStyle name="60% - Accent1 15 3" xfId="1320" xr:uid="{EFD464FA-6108-4ACB-8895-28B6CCE648CF}"/>
    <cellStyle name="60% - Accent1 16" xfId="1321" xr:uid="{C7AD653C-1FFA-4BE9-8D04-CC05F9F1E891}"/>
    <cellStyle name="60% - Accent1 17" xfId="1322" xr:uid="{02120EF6-28D1-4EC5-BEE5-867E70AAAEEC}"/>
    <cellStyle name="60% - Accent1 18" xfId="1323" xr:uid="{D8997383-7855-41B4-ABE1-5ED412E8CE59}"/>
    <cellStyle name="60% - Accent1 19" xfId="1324" xr:uid="{00253273-53E2-49E3-85D7-AC0C16F0C290}"/>
    <cellStyle name="60% - Accent1 2" xfId="1325" xr:uid="{978EDEB1-DB52-4AC1-AF01-6CFC2266D4CA}"/>
    <cellStyle name="60% - Accent1 2 10" xfId="1326" xr:uid="{80ACDD89-92C9-4F4C-8A3F-9901EDC37511}"/>
    <cellStyle name="60% - Accent1 2 11" xfId="1327" xr:uid="{B579A5E4-25B5-4598-8FEB-DE0D02D3452E}"/>
    <cellStyle name="60% - Accent1 2 12" xfId="1328" xr:uid="{DF991849-89D5-4438-93C9-BA16287DFBF6}"/>
    <cellStyle name="60% - Accent1 2 13" xfId="1329" xr:uid="{A510C89C-A3FA-4B59-9DE7-B39ADA583E6B}"/>
    <cellStyle name="60% - Accent1 2 14" xfId="1330" xr:uid="{9CE9C44B-7E3E-42B4-AB6B-10356A6CF164}"/>
    <cellStyle name="60% - Accent1 2 15" xfId="1331" xr:uid="{ECF4D792-1C16-479C-8782-26BEA8765054}"/>
    <cellStyle name="60% - Accent1 2 2" xfId="1332" xr:uid="{920A3780-CD9D-412E-81A8-8A01B6727F7E}"/>
    <cellStyle name="60% - Accent1 2 3" xfId="1333" xr:uid="{28119A74-BBE0-487B-B725-1DDB4AE78EBD}"/>
    <cellStyle name="60% - Accent1 2 4" xfId="1334" xr:uid="{824B9973-72C7-45FA-A84D-9EA4BBFE28DC}"/>
    <cellStyle name="60% - Accent1 2 5" xfId="1335" xr:uid="{1719C973-C64A-4B44-963B-AB5C48399BD8}"/>
    <cellStyle name="60% - Accent1 2 6" xfId="1336" xr:uid="{589541E1-EB69-45C9-8B11-CA69EB446C0B}"/>
    <cellStyle name="60% - Accent1 2 7" xfId="1337" xr:uid="{2FEE8898-9A73-41D5-92A6-2081231B7171}"/>
    <cellStyle name="60% - Accent1 2 8" xfId="1338" xr:uid="{81E23E5A-FE94-4720-86E1-AA7F6C28A926}"/>
    <cellStyle name="60% - Accent1 2 9" xfId="1339" xr:uid="{8CA3A563-1DBB-42B7-861E-D0AEC2F0A67E}"/>
    <cellStyle name="60% - Accent1 20" xfId="4328" xr:uid="{75E58A4F-1A95-49F5-B8FE-9D0B46E3C727}"/>
    <cellStyle name="60% - Accent1 3" xfId="1340" xr:uid="{9061926B-405C-4E4F-BCDE-D301C2179A84}"/>
    <cellStyle name="60% - Accent1 3 2" xfId="1341" xr:uid="{D0022A1A-4B68-44D1-8A4A-7A4073A23C0B}"/>
    <cellStyle name="60% - Accent1 3 3" xfId="1342" xr:uid="{ACFD8B9D-01D1-4787-A1E4-D45DDFA8C465}"/>
    <cellStyle name="60% - Accent1 3 4" xfId="1343" xr:uid="{5629E751-B8B5-4DAD-A99E-CD01A45A6630}"/>
    <cellStyle name="60% - Accent1 3 5" xfId="1344" xr:uid="{5918EE39-DD4C-4DCA-8C79-47F9C33D368B}"/>
    <cellStyle name="60% - Accent1 3 5 2" xfId="1345" xr:uid="{390A8C18-EBAF-42E5-A8C3-D107945689E6}"/>
    <cellStyle name="60% - Accent1 3 6" xfId="1346" xr:uid="{F3096D88-BE70-4FEE-83E0-7E383212BD16}"/>
    <cellStyle name="60% - Accent1 3 7" xfId="1347" xr:uid="{2FB24CBC-6A8D-42E1-80B6-71BF368C490D}"/>
    <cellStyle name="60% - Accent1 3 8" xfId="1348" xr:uid="{11A08779-1E6F-479A-AAAA-BA19A22430AD}"/>
    <cellStyle name="60% - Accent1 3 9" xfId="1349" xr:uid="{5E73A7E7-B200-4CED-9567-A6606626BC53}"/>
    <cellStyle name="60% - Accent1 4" xfId="1350" xr:uid="{70B4FD2B-2181-48DF-A9AE-BB330D5BE9B2}"/>
    <cellStyle name="60% - Accent1 4 2" xfId="1351" xr:uid="{5779596C-A44A-48E3-B222-ABB9B890677C}"/>
    <cellStyle name="60% - Accent1 5" xfId="1352" xr:uid="{B234F73E-D6F4-43C6-976D-409E0D12803A}"/>
    <cellStyle name="60% - Accent1 5 2" xfId="1353" xr:uid="{19F9B800-2B3C-4FF1-8101-1AF02208D1F1}"/>
    <cellStyle name="60% - Accent1 6" xfId="1354" xr:uid="{A4F1FA03-DF7F-47FC-8FEE-3BAFC4A38349}"/>
    <cellStyle name="60% - Accent1 6 2" xfId="1355" xr:uid="{9BBE4C11-24FA-4BD7-B812-EA421AF4E12F}"/>
    <cellStyle name="60% - Accent1 7" xfId="1356" xr:uid="{2471B0C3-C6BC-4A70-821A-BE19A1BAB154}"/>
    <cellStyle name="60% - Accent1 8" xfId="1357" xr:uid="{80A684FA-0D91-4FC7-8C9A-00ED1E371108}"/>
    <cellStyle name="60% - Accent1 9" xfId="1358" xr:uid="{D136E7D9-3E46-4CB2-A0AB-CA6849EB96B0}"/>
    <cellStyle name="60% - Accent1 9 2" xfId="1359" xr:uid="{53C7E4EA-7951-4A6E-9FCB-7D10051BFF5B}"/>
    <cellStyle name="60% - Accent1 9 2 2" xfId="1360" xr:uid="{EF970AF1-9B1A-445D-80F6-D447063D9333}"/>
    <cellStyle name="60% - Accent1 9 3" xfId="1361" xr:uid="{31526CA1-ABCE-46E7-B63F-640A0BB4DE13}"/>
    <cellStyle name="60% - Accent1 9 4" xfId="1362" xr:uid="{089DD713-03DA-44B2-8455-418FBBC9954B}"/>
    <cellStyle name="60% - Accent1 9 5" xfId="1363" xr:uid="{0EDC1CB7-84A7-4252-819A-DE390C3F37C0}"/>
    <cellStyle name="60% - Accent2 10" xfId="1364" xr:uid="{4CC2C8DF-D4FC-45F5-8EB5-CDD94BC88754}"/>
    <cellStyle name="60% - Accent2 10 2" xfId="1365" xr:uid="{9C60FAC0-1372-43D3-A57E-8569C98EB5C3}"/>
    <cellStyle name="60% - Accent2 10 3" xfId="1366" xr:uid="{CF627BDF-8701-4215-90B7-4E982108BCB1}"/>
    <cellStyle name="60% - Accent2 11" xfId="1367" xr:uid="{48E95327-4A3D-44F7-A023-4A0740C83260}"/>
    <cellStyle name="60% - Accent2 11 2" xfId="1368" xr:uid="{C0DC6863-BDFE-45B0-A630-6C5B357C4FB3}"/>
    <cellStyle name="60% - Accent2 11 3" xfId="1369" xr:uid="{60D26E8E-D1BA-4B96-930C-C107BE832CD8}"/>
    <cellStyle name="60% - Accent2 12" xfId="1370" xr:uid="{8C602DC2-0714-43D0-B260-FA0AFC213AAF}"/>
    <cellStyle name="60% - Accent2 12 2" xfId="1371" xr:uid="{86D0106D-E45C-4D6C-B185-47E1EDC47EAC}"/>
    <cellStyle name="60% - Accent2 12 3" xfId="1372" xr:uid="{8CA00406-59E0-403D-A6B0-F0E121DFF0BF}"/>
    <cellStyle name="60% - Accent2 13" xfId="1373" xr:uid="{37EBF740-DDD7-4D8C-BAA4-6B0259B530E0}"/>
    <cellStyle name="60% - Accent2 13 2" xfId="1374" xr:uid="{57FB2220-B03C-4581-B248-BACEEF4CE616}"/>
    <cellStyle name="60% - Accent2 13 3" xfId="1375" xr:uid="{C76D6592-75A9-4696-92A3-5CCC8C2CA42C}"/>
    <cellStyle name="60% - Accent2 14" xfId="1376" xr:uid="{DB09B85D-2AF4-4188-B032-50E05810ACBF}"/>
    <cellStyle name="60% - Accent2 14 2" xfId="1377" xr:uid="{F2B968A0-9046-41A7-BCD1-055B31B98D8E}"/>
    <cellStyle name="60% - Accent2 14 3" xfId="1378" xr:uid="{9064648A-9F71-441B-9E4B-1FAB37A608FF}"/>
    <cellStyle name="60% - Accent2 15" xfId="1379" xr:uid="{3EB2F0D4-FAB9-4685-804D-920D0A94FA14}"/>
    <cellStyle name="60% - Accent2 15 2" xfId="1380" xr:uid="{31F3B905-DE8F-4227-8D7B-F3ED15A00C3B}"/>
    <cellStyle name="60% - Accent2 15 3" xfId="1381" xr:uid="{A4376F1E-7D72-4E9C-8476-81AEF7469DED}"/>
    <cellStyle name="60% - Accent2 16" xfId="1382" xr:uid="{1FA41E57-382C-495A-B51C-7EF86E364454}"/>
    <cellStyle name="60% - Accent2 17" xfId="1383" xr:uid="{5948B8CB-1DD2-4195-BEFC-631892146C0F}"/>
    <cellStyle name="60% - Accent2 18" xfId="1384" xr:uid="{E62D03B7-211A-47D7-974A-AD74B09F0A29}"/>
    <cellStyle name="60% - Accent2 19" xfId="1385" xr:uid="{358DDEA3-2661-410B-8D7D-6742B6E6117C}"/>
    <cellStyle name="60% - Accent2 2" xfId="1386" xr:uid="{1D2D7AFA-A596-409E-B6C9-CC96717F0F79}"/>
    <cellStyle name="60% - Accent2 2 10" xfId="1387" xr:uid="{229562EE-7FDA-4213-91EB-F2BFEECADD26}"/>
    <cellStyle name="60% - Accent2 2 11" xfId="1388" xr:uid="{89CF2371-0B12-4574-ABAF-81DB68DD95C2}"/>
    <cellStyle name="60% - Accent2 2 12" xfId="1389" xr:uid="{CCB59D64-4D77-4299-B609-D4765EA4AAF7}"/>
    <cellStyle name="60% - Accent2 2 13" xfId="1390" xr:uid="{296A3FCC-6DE3-45B9-9D42-F0E0282B9D65}"/>
    <cellStyle name="60% - Accent2 2 14" xfId="1391" xr:uid="{C50E47B6-2D13-404A-9128-A8A269B31D29}"/>
    <cellStyle name="60% - Accent2 2 15" xfId="1392" xr:uid="{058A6625-43BB-42F1-8A60-35BF43E4CE01}"/>
    <cellStyle name="60% - Accent2 2 2" xfId="1393" xr:uid="{83143146-D33B-4402-9D5E-9CB7633EA0F2}"/>
    <cellStyle name="60% - Accent2 2 3" xfId="1394" xr:uid="{E3E1411D-0C89-47C7-A4D6-7F0D26405D92}"/>
    <cellStyle name="60% - Accent2 2 4" xfId="1395" xr:uid="{65B6DB54-9190-4CA6-AF8F-2824D73B1662}"/>
    <cellStyle name="60% - Accent2 2 5" xfId="1396" xr:uid="{A9BBF385-9B9A-4FCB-AD44-19772ED81C60}"/>
    <cellStyle name="60% - Accent2 2 6" xfId="1397" xr:uid="{3B7BAEAB-70FC-4D3C-85FF-A1E40626B17E}"/>
    <cellStyle name="60% - Accent2 2 7" xfId="1398" xr:uid="{FFEFE7EA-F584-44C2-8740-E92EC3796844}"/>
    <cellStyle name="60% - Accent2 2 8" xfId="1399" xr:uid="{64E77936-D1F4-4568-9540-CCAA7DF96794}"/>
    <cellStyle name="60% - Accent2 2 9" xfId="1400" xr:uid="{B9CA8E5C-FDF8-4F81-A345-EAE3421749CA}"/>
    <cellStyle name="60% - Accent2 20" xfId="4329" xr:uid="{DE83F494-A180-482E-8174-8C9648F68856}"/>
    <cellStyle name="60% - Accent2 3" xfId="1401" xr:uid="{1F03EB6E-4E9A-43A6-9AD2-44F835C2D631}"/>
    <cellStyle name="60% - Accent2 3 2" xfId="1402" xr:uid="{D677D0AA-059B-45BA-9B58-5E3F9864A95F}"/>
    <cellStyle name="60% - Accent2 3 3" xfId="1403" xr:uid="{A4505F0A-00F7-4C97-8AD1-04E4675195AE}"/>
    <cellStyle name="60% - Accent2 3 4" xfId="1404" xr:uid="{9A3CE0A1-0D23-4CDB-A56D-2E199CE61955}"/>
    <cellStyle name="60% - Accent2 3 5" xfId="1405" xr:uid="{9461F0C1-8776-4FA3-8DDD-517C92C54F0F}"/>
    <cellStyle name="60% - Accent2 3 6" xfId="1406" xr:uid="{5F331111-7EFF-4725-BD37-3DA09C20C350}"/>
    <cellStyle name="60% - Accent2 3 7" xfId="1407" xr:uid="{6A24B088-0054-4A17-A676-B5324E9330BB}"/>
    <cellStyle name="60% - Accent2 3 8" xfId="1408" xr:uid="{EC000C1A-2A68-4BE1-963B-2D6C02748AF2}"/>
    <cellStyle name="60% - Accent2 4" xfId="1409" xr:uid="{B38FAECD-D2B3-4F6E-9638-EE4E34C64863}"/>
    <cellStyle name="60% - Accent2 4 2" xfId="1410" xr:uid="{E30651B8-BF8B-497D-99A1-3AB8D1C5BCFC}"/>
    <cellStyle name="60% - Accent2 5" xfId="1411" xr:uid="{89E89059-8B96-469C-B778-BC6E018B1E40}"/>
    <cellStyle name="60% - Accent2 5 2" xfId="1412" xr:uid="{C023706E-4D91-4600-A629-063109262C41}"/>
    <cellStyle name="60% - Accent2 6" xfId="1413" xr:uid="{C593D423-BE0F-422B-BEB7-29E3526E14D4}"/>
    <cellStyle name="60% - Accent2 6 2" xfId="1414" xr:uid="{F99172C6-26CF-4067-8187-26D903F17D0B}"/>
    <cellStyle name="60% - Accent2 7" xfId="1415" xr:uid="{FA669BB9-26D0-4643-A4CB-66E7395CE700}"/>
    <cellStyle name="60% - Accent2 8" xfId="1416" xr:uid="{290AF145-BEEB-443F-B8F1-E5D10D97C66C}"/>
    <cellStyle name="60% - Accent2 9" xfId="1417" xr:uid="{BCB43C32-E757-4204-B051-736F51135499}"/>
    <cellStyle name="60% - Accent2 9 2" xfId="1418" xr:uid="{60192B43-7411-4795-9AA5-6F0877A6EEB2}"/>
    <cellStyle name="60% - Accent2 9 3" xfId="1419" xr:uid="{C1EE09EF-BEC4-4540-8E52-8F4A02005D93}"/>
    <cellStyle name="60% - Accent2 9 4" xfId="1420" xr:uid="{D1E46E84-1A34-47B5-B6E9-9C43E0D9BF23}"/>
    <cellStyle name="60% - Accent3 10" xfId="1421" xr:uid="{9B40393D-760A-4698-B379-D5D1C8219AC8}"/>
    <cellStyle name="60% - Accent3 10 2" xfId="1422" xr:uid="{D75F3EA8-AF69-473C-B561-F8E3CC5146F2}"/>
    <cellStyle name="60% - Accent3 10 3" xfId="1423" xr:uid="{89A8EF14-F08A-45FF-839C-75C04D16A335}"/>
    <cellStyle name="60% - Accent3 11" xfId="1424" xr:uid="{FA8186FD-9902-41C2-8E72-56C71C9F60DE}"/>
    <cellStyle name="60% - Accent3 11 2" xfId="1425" xr:uid="{67DC9E35-1B77-4432-BDC9-E4DDE029BE17}"/>
    <cellStyle name="60% - Accent3 11 3" xfId="1426" xr:uid="{EDFD6025-FC1B-45B8-826F-17FEFD331B23}"/>
    <cellStyle name="60% - Accent3 12" xfId="1427" xr:uid="{9829CC2E-886B-4C1C-86E2-06040344D219}"/>
    <cellStyle name="60% - Accent3 12 2" xfId="1428" xr:uid="{123160C9-2E6C-4B0F-B63C-90F443D5D839}"/>
    <cellStyle name="60% - Accent3 12 3" xfId="1429" xr:uid="{DDB2C7E3-F7B8-460D-9650-35CF21821E3C}"/>
    <cellStyle name="60% - Accent3 13" xfId="1430" xr:uid="{15FD5FCA-50B9-4E90-BC41-6867161BB85D}"/>
    <cellStyle name="60% - Accent3 13 2" xfId="1431" xr:uid="{B0DF45CF-942D-4FEF-8EA5-BA0809DC0D6B}"/>
    <cellStyle name="60% - Accent3 13 3" xfId="1432" xr:uid="{D276235B-650F-4270-9B11-DC560A3F3130}"/>
    <cellStyle name="60% - Accent3 14" xfId="1433" xr:uid="{79491A0F-A464-4CE0-B4E2-4942234D0BA9}"/>
    <cellStyle name="60% - Accent3 14 2" xfId="1434" xr:uid="{6A84C32C-320F-4F45-98D2-A07BB510BC38}"/>
    <cellStyle name="60% - Accent3 14 3" xfId="1435" xr:uid="{97A5E4E9-F7E0-4872-AF9E-A6F4A8F7A9B7}"/>
    <cellStyle name="60% - Accent3 15" xfId="1436" xr:uid="{77A59A16-23F8-49EA-8863-3F7B01110A70}"/>
    <cellStyle name="60% - Accent3 15 2" xfId="1437" xr:uid="{B05D9742-3DA0-431A-8993-860D608506B2}"/>
    <cellStyle name="60% - Accent3 15 3" xfId="1438" xr:uid="{5E545339-3F9A-4CB0-8695-E0844A016BC2}"/>
    <cellStyle name="60% - Accent3 16" xfId="1439" xr:uid="{6C248153-6DBD-48C9-9B5D-ADABB362FD6E}"/>
    <cellStyle name="60% - Accent3 17" xfId="1440" xr:uid="{3E2AEA03-83B7-4EBA-8621-3DA2C382C3E2}"/>
    <cellStyle name="60% - Accent3 18" xfId="1441" xr:uid="{B7ED31B9-F194-4661-A4B4-87999DD7B998}"/>
    <cellStyle name="60% - Accent3 19" xfId="1442" xr:uid="{F6A8D49A-F978-4DEA-AE80-E7FF0226B710}"/>
    <cellStyle name="60% - Accent3 2" xfId="1443" xr:uid="{6D2BF146-098B-4009-87F8-E789E4CB2D72}"/>
    <cellStyle name="60% - Accent3 2 10" xfId="1444" xr:uid="{6C99CA0B-1656-4901-953E-66475210D709}"/>
    <cellStyle name="60% - Accent3 2 11" xfId="1445" xr:uid="{E5CCFA49-3A64-4F7B-87BD-65A4AD3862DE}"/>
    <cellStyle name="60% - Accent3 2 12" xfId="1446" xr:uid="{D56A20A0-FDC4-498F-AD41-C0944BACD0B5}"/>
    <cellStyle name="60% - Accent3 2 13" xfId="1447" xr:uid="{BACBB47A-A5C5-4173-89A3-5ED3E9F06C1F}"/>
    <cellStyle name="60% - Accent3 2 14" xfId="1448" xr:uid="{F20EBA33-BDAE-44D3-B6A8-4650C1B182D5}"/>
    <cellStyle name="60% - Accent3 2 15" xfId="1449" xr:uid="{2F27FA47-1B08-4B23-99E4-22729858AD42}"/>
    <cellStyle name="60% - Accent3 2 2" xfId="1450" xr:uid="{3C7BBDF5-EB23-4745-AEAB-81FBFDF995F1}"/>
    <cellStyle name="60% - Accent3 2 3" xfId="1451" xr:uid="{E4F028DE-653F-4163-9DC9-4B5D4E6A97D1}"/>
    <cellStyle name="60% - Accent3 2 4" xfId="1452" xr:uid="{39C14418-0F4D-45AE-AA7A-A44D752E7DA7}"/>
    <cellStyle name="60% - Accent3 2 5" xfId="1453" xr:uid="{C0CEC15D-9275-406A-AE91-6FC319C0F1AB}"/>
    <cellStyle name="60% - Accent3 2 6" xfId="1454" xr:uid="{AFA2EE9C-ABA8-42F1-8AD3-69CC51A71027}"/>
    <cellStyle name="60% - Accent3 2 7" xfId="1455" xr:uid="{1536C2D9-02BB-40DC-A6BC-1278AE840CE2}"/>
    <cellStyle name="60% - Accent3 2 8" xfId="1456" xr:uid="{F393F1F3-F51B-40DC-B79C-711BBF7CF76E}"/>
    <cellStyle name="60% - Accent3 2 9" xfId="1457" xr:uid="{95DE7881-7AE6-47FE-98C1-3872B0CD495C}"/>
    <cellStyle name="60% - Accent3 20" xfId="4330" xr:uid="{2FC6D059-5319-4389-93C7-2C2DA5A34D53}"/>
    <cellStyle name="60% - Accent3 3" xfId="1458" xr:uid="{D41E9AFB-630B-431E-8B5E-AF2FF0674E86}"/>
    <cellStyle name="60% - Accent3 3 2" xfId="1459" xr:uid="{ED4F7C93-5844-4A0D-A6B5-A96D78805357}"/>
    <cellStyle name="60% - Accent3 3 3" xfId="1460" xr:uid="{A4DA4032-8DC5-4FA7-9E9D-64CD84B0D16D}"/>
    <cellStyle name="60% - Accent3 3 4" xfId="1461" xr:uid="{E4CDAF9E-16FE-4867-B290-109BD7AFB35A}"/>
    <cellStyle name="60% - Accent3 3 5" xfId="1462" xr:uid="{30028944-0A66-4A27-BA71-6399022AD716}"/>
    <cellStyle name="60% - Accent3 3 5 2" xfId="1463" xr:uid="{AAD88179-A49C-4FBA-ABC2-23A7D242A676}"/>
    <cellStyle name="60% - Accent3 3 6" xfId="1464" xr:uid="{A500FABC-CF5F-40A6-8D41-98B2D06EE40E}"/>
    <cellStyle name="60% - Accent3 3 7" xfId="1465" xr:uid="{8B314BD2-41A9-46B8-9678-1029564074FD}"/>
    <cellStyle name="60% - Accent3 3 8" xfId="1466" xr:uid="{15DC1AFA-4DC4-4E97-B2A2-61B797618389}"/>
    <cellStyle name="60% - Accent3 3 9" xfId="1467" xr:uid="{6B753298-1C7F-4EEC-AA8D-06258D85B54D}"/>
    <cellStyle name="60% - Accent3 4" xfId="1468" xr:uid="{BCCCD674-C5A7-4BBC-9647-4F494B0A87BA}"/>
    <cellStyle name="60% - Accent3 4 2" xfId="1469" xr:uid="{FF81ED4D-5A3B-40DF-A9E3-D1918DE8A89E}"/>
    <cellStyle name="60% - Accent3 5" xfId="1470" xr:uid="{8853E9F9-941F-4632-82D0-7C5A71434E9D}"/>
    <cellStyle name="60% - Accent3 5 2" xfId="1471" xr:uid="{1872EB6D-B828-4B34-9393-649919BF3853}"/>
    <cellStyle name="60% - Accent3 6" xfId="1472" xr:uid="{826624AB-0746-4153-914C-DBCA92340241}"/>
    <cellStyle name="60% - Accent3 6 2" xfId="1473" xr:uid="{70906325-FD89-4D49-8FB7-9B0FDB741F27}"/>
    <cellStyle name="60% - Accent3 7" xfId="1474" xr:uid="{A5561634-A211-40F5-A3F8-36933D6B6C06}"/>
    <cellStyle name="60% - Accent3 8" xfId="1475" xr:uid="{BCA773F1-728B-4C64-ABFC-0C0A69A58B8D}"/>
    <cellStyle name="60% - Accent3 9" xfId="1476" xr:uid="{2429E560-F705-45E2-86F3-34BC01F1F054}"/>
    <cellStyle name="60% - Accent3 9 2" xfId="1477" xr:uid="{38C7B268-150D-48C8-B95E-AFEEB690667F}"/>
    <cellStyle name="60% - Accent3 9 2 2" xfId="1478" xr:uid="{E54DB42E-7DF7-4535-8783-792A785D4AAE}"/>
    <cellStyle name="60% - Accent3 9 3" xfId="1479" xr:uid="{0A310667-1BFE-4008-8329-0999599B07BD}"/>
    <cellStyle name="60% - Accent3 9 4" xfId="1480" xr:uid="{FE09B43A-155C-4FBB-AC13-4F0A11BC5FFD}"/>
    <cellStyle name="60% - Accent3 9 5" xfId="1481" xr:uid="{50313550-CDED-456E-83EA-27F74AF11176}"/>
    <cellStyle name="60% - Accent4 10" xfId="1482" xr:uid="{B4A60D3D-4085-4E79-B1CA-92D55E0DA1ED}"/>
    <cellStyle name="60% - Accent4 10 2" xfId="1483" xr:uid="{70624A7F-4D52-4464-AC4F-63F7C2FBE6A9}"/>
    <cellStyle name="60% - Accent4 10 3" xfId="1484" xr:uid="{1404AEDC-AA8F-4C2A-8D2F-08342FA39F02}"/>
    <cellStyle name="60% - Accent4 11" xfId="1485" xr:uid="{87E25F47-889A-46B0-AC4A-A0B348C2C9EA}"/>
    <cellStyle name="60% - Accent4 11 2" xfId="1486" xr:uid="{2C925F9E-702A-4444-A3A5-FFB1323F5D6F}"/>
    <cellStyle name="60% - Accent4 11 3" xfId="1487" xr:uid="{315A4FB7-2C93-4B16-87F6-3515B373B63F}"/>
    <cellStyle name="60% - Accent4 12" xfId="1488" xr:uid="{139028C2-7E16-4445-AE2F-A8F20B772F3E}"/>
    <cellStyle name="60% - Accent4 12 2" xfId="1489" xr:uid="{5A1E9940-4647-47C7-B5A1-2F2358ABB9A8}"/>
    <cellStyle name="60% - Accent4 12 3" xfId="1490" xr:uid="{C8F9FCD2-51E9-44E5-B5D9-A1491320A87C}"/>
    <cellStyle name="60% - Accent4 13" xfId="1491" xr:uid="{7DEED3A3-B095-4D8E-A121-8F34BD5E2043}"/>
    <cellStyle name="60% - Accent4 13 2" xfId="1492" xr:uid="{DD21801A-9865-42AD-ADF0-8286D7693EE1}"/>
    <cellStyle name="60% - Accent4 13 3" xfId="1493" xr:uid="{99876387-EEB4-4D95-BC2D-FBFF346A8DB1}"/>
    <cellStyle name="60% - Accent4 14" xfId="1494" xr:uid="{BB30B013-53B7-45B4-91A5-8EB7E6851119}"/>
    <cellStyle name="60% - Accent4 14 2" xfId="1495" xr:uid="{C67E39D7-A69D-4734-9BAA-88930097E149}"/>
    <cellStyle name="60% - Accent4 14 3" xfId="1496" xr:uid="{B09977ED-51C9-4A87-8535-79BFC8ABE79A}"/>
    <cellStyle name="60% - Accent4 15" xfId="1497" xr:uid="{6A730621-483C-4DDF-BA14-7817681EE0DE}"/>
    <cellStyle name="60% - Accent4 15 2" xfId="1498" xr:uid="{654CE8CC-98E3-4562-BCB5-382CD4B8C8D7}"/>
    <cellStyle name="60% - Accent4 15 3" xfId="1499" xr:uid="{78CACD19-8230-4F88-A562-9AFF7BD67EAB}"/>
    <cellStyle name="60% - Accent4 16" xfId="1500" xr:uid="{F600C73A-4986-4D9F-8D4D-340493329595}"/>
    <cellStyle name="60% - Accent4 17" xfId="1501" xr:uid="{A7A005DA-8568-4AE3-9245-8215A267D14A}"/>
    <cellStyle name="60% - Accent4 18" xfId="1502" xr:uid="{7E110CA7-C31B-4371-87D9-26A9F251A193}"/>
    <cellStyle name="60% - Accent4 19" xfId="1503" xr:uid="{8120EABC-CAFC-4B1F-B8F1-92CA108CBDAA}"/>
    <cellStyle name="60% - Accent4 2" xfId="1504" xr:uid="{357F722D-CA1E-43B2-8327-C4863B9C8E0C}"/>
    <cellStyle name="60% - Accent4 2 10" xfId="1505" xr:uid="{F4A74102-DCBE-4070-A025-3B24E90CB5A6}"/>
    <cellStyle name="60% - Accent4 2 11" xfId="1506" xr:uid="{9FABF8C7-66CF-418A-9543-A4D178FC5E4A}"/>
    <cellStyle name="60% - Accent4 2 12" xfId="1507" xr:uid="{BE6D5167-100D-45E7-8BE1-D767BB161119}"/>
    <cellStyle name="60% - Accent4 2 13" xfId="1508" xr:uid="{9061923E-B494-41CC-B378-842FDA320F13}"/>
    <cellStyle name="60% - Accent4 2 14" xfId="1509" xr:uid="{4AD183F3-3239-47B6-B25D-CFD54C1AA327}"/>
    <cellStyle name="60% - Accent4 2 15" xfId="1510" xr:uid="{E79A239A-AA25-4D95-A22C-637BD3E409F6}"/>
    <cellStyle name="60% - Accent4 2 2" xfId="1511" xr:uid="{0335D771-85AB-4A0F-9E41-C2B2F0242A2C}"/>
    <cellStyle name="60% - Accent4 2 3" xfId="1512" xr:uid="{458CB376-7FB5-4C3A-955D-F3F40CFE8E8B}"/>
    <cellStyle name="60% - Accent4 2 4" xfId="1513" xr:uid="{1A238B3F-FE1B-4C54-9951-F99C603D9330}"/>
    <cellStyle name="60% - Accent4 2 5" xfId="1514" xr:uid="{875B25C8-9ABC-468C-BAAD-583E585703BE}"/>
    <cellStyle name="60% - Accent4 2 6" xfId="1515" xr:uid="{C29FC95B-0C9D-42DA-9095-74553B8A2BA1}"/>
    <cellStyle name="60% - Accent4 2 7" xfId="1516" xr:uid="{6AEA6481-2269-40ED-BF4D-2DE8715CF08D}"/>
    <cellStyle name="60% - Accent4 2 8" xfId="1517" xr:uid="{FB31E1E3-B6C6-4544-8829-003471689DA1}"/>
    <cellStyle name="60% - Accent4 2 9" xfId="1518" xr:uid="{70BF756F-A46F-477C-94A4-1C28DCAA3773}"/>
    <cellStyle name="60% - Accent4 20" xfId="4331" xr:uid="{F9C2E65C-1144-485F-AB55-3E941719A0B0}"/>
    <cellStyle name="60% - Accent4 3" xfId="1519" xr:uid="{B6326C5E-1DFB-4F24-85CE-8EE3D2D47F47}"/>
    <cellStyle name="60% - Accent4 3 2" xfId="1520" xr:uid="{8D924DDF-81F6-4BA2-B42F-5874085CF8EA}"/>
    <cellStyle name="60% - Accent4 3 3" xfId="1521" xr:uid="{07C396CE-8B4B-418C-9498-A68BC5907558}"/>
    <cellStyle name="60% - Accent4 3 4" xfId="1522" xr:uid="{7CAD09C6-06BD-4A7B-A676-778D7E1225F0}"/>
    <cellStyle name="60% - Accent4 3 5" xfId="1523" xr:uid="{F9205B0F-5E6C-472D-AFAD-7BB8FC29A311}"/>
    <cellStyle name="60% - Accent4 3 5 2" xfId="1524" xr:uid="{73430C18-DD50-4532-8AC0-4F8B6076F880}"/>
    <cellStyle name="60% - Accent4 3 6" xfId="1525" xr:uid="{F419F699-AB40-48CA-965C-07742A9F59E6}"/>
    <cellStyle name="60% - Accent4 3 7" xfId="1526" xr:uid="{4C6D5A3A-145A-4EA6-B415-40A965EC754E}"/>
    <cellStyle name="60% - Accent4 3 8" xfId="1527" xr:uid="{E62ACBE5-C6A9-4AAF-B4A6-9505E7FBC1FB}"/>
    <cellStyle name="60% - Accent4 3 9" xfId="1528" xr:uid="{33F5738F-595D-4D31-A418-334209117E79}"/>
    <cellStyle name="60% - Accent4 4" xfId="1529" xr:uid="{3335BADD-2AC9-4511-B9C1-1B2E3E2D76C7}"/>
    <cellStyle name="60% - Accent4 4 2" xfId="1530" xr:uid="{457EF7BA-7C8A-4534-9A46-B4408845791C}"/>
    <cellStyle name="60% - Accent4 5" xfId="1531" xr:uid="{CC1B2DAD-F091-41A3-837B-CF2AE2C3651D}"/>
    <cellStyle name="60% - Accent4 5 2" xfId="1532" xr:uid="{54D7DAA2-46DA-4CE8-BF33-618FE1D51DCC}"/>
    <cellStyle name="60% - Accent4 6" xfId="1533" xr:uid="{035B7A2F-767A-4405-9DD2-D88D7EE4731A}"/>
    <cellStyle name="60% - Accent4 6 2" xfId="1534" xr:uid="{1FCB0A30-68E3-420D-B499-8A500BEB03F9}"/>
    <cellStyle name="60% - Accent4 7" xfId="1535" xr:uid="{B246708E-880C-4DB5-B2EC-D30A2A06CDA7}"/>
    <cellStyle name="60% - Accent4 8" xfId="1536" xr:uid="{978940EC-1D16-4ACB-951C-A5A1D45F070F}"/>
    <cellStyle name="60% - Accent4 9" xfId="1537" xr:uid="{5D6B1954-CFA1-45E2-B041-68BFE1420CEE}"/>
    <cellStyle name="60% - Accent4 9 2" xfId="1538" xr:uid="{D369F457-4061-44D9-AADA-750166FCB4A1}"/>
    <cellStyle name="60% - Accent4 9 2 2" xfId="1539" xr:uid="{862AFB24-62CF-496E-9E11-DE92BEF5C831}"/>
    <cellStyle name="60% - Accent4 9 3" xfId="1540" xr:uid="{A8AEB292-F53B-47FA-AF7E-C007C03FC762}"/>
    <cellStyle name="60% - Accent4 9 4" xfId="1541" xr:uid="{15C4CCD0-95DA-4524-B10F-51A69282A365}"/>
    <cellStyle name="60% - Accent4 9 5" xfId="1542" xr:uid="{BB0F4C19-6BA4-4DBB-9B49-B6839B4B786F}"/>
    <cellStyle name="60% - Accent5 10" xfId="1543" xr:uid="{9D928AC0-303B-4CF1-B5A7-93BE04BD130C}"/>
    <cellStyle name="60% - Accent5 10 2" xfId="1544" xr:uid="{9ADC5D96-23BB-42D3-9AA4-2DF83C76898C}"/>
    <cellStyle name="60% - Accent5 10 3" xfId="1545" xr:uid="{8F7351FD-C83A-4B54-8030-435DB60F24C6}"/>
    <cellStyle name="60% - Accent5 11" xfId="1546" xr:uid="{6EB44522-0259-4286-A7FE-872386F0E66F}"/>
    <cellStyle name="60% - Accent5 11 2" xfId="1547" xr:uid="{9C98A5C0-72FA-4A29-8030-63B641984528}"/>
    <cellStyle name="60% - Accent5 11 3" xfId="1548" xr:uid="{127B5D81-AE78-4340-B42C-ACD61CF5F28A}"/>
    <cellStyle name="60% - Accent5 12" xfId="1549" xr:uid="{00C9735C-36FD-4CE0-8E47-2E819B1A2BA4}"/>
    <cellStyle name="60% - Accent5 12 2" xfId="1550" xr:uid="{3A9DE6CE-B6A6-454E-B36F-9B7F868CCCDA}"/>
    <cellStyle name="60% - Accent5 12 3" xfId="1551" xr:uid="{E86C66AC-4157-4874-8A9C-0D24900E1CC2}"/>
    <cellStyle name="60% - Accent5 13" xfId="1552" xr:uid="{2C553DFE-0C5E-4434-AFFB-BE85A6166654}"/>
    <cellStyle name="60% - Accent5 13 2" xfId="1553" xr:uid="{FDABECD7-BABC-440A-8E60-8B8F4B45D2F3}"/>
    <cellStyle name="60% - Accent5 13 3" xfId="1554" xr:uid="{87EAD581-39E4-404A-90FD-C2C515A65D17}"/>
    <cellStyle name="60% - Accent5 14" xfId="1555" xr:uid="{21B520A1-7FB1-4AD2-85B9-F27D096FBA70}"/>
    <cellStyle name="60% - Accent5 14 2" xfId="1556" xr:uid="{7A83ED36-311B-4B52-9D02-9F801CE140F9}"/>
    <cellStyle name="60% - Accent5 14 3" xfId="1557" xr:uid="{E1891FA1-BD85-4184-A61D-0B1D74405D13}"/>
    <cellStyle name="60% - Accent5 15" xfId="1558" xr:uid="{3D779FD0-811F-46EC-9DFC-DFFB0C621516}"/>
    <cellStyle name="60% - Accent5 15 2" xfId="1559" xr:uid="{2EC4DD70-40F9-476A-A21D-F81BAA9AC605}"/>
    <cellStyle name="60% - Accent5 15 3" xfId="1560" xr:uid="{D4059EBB-3D6C-4AFB-BA85-52B016EE2EE0}"/>
    <cellStyle name="60% - Accent5 16" xfId="1561" xr:uid="{28ADB2BA-5926-4591-8625-4C77A2BDAD24}"/>
    <cellStyle name="60% - Accent5 17" xfId="1562" xr:uid="{F9F8A00C-3C21-45AB-8B3B-BF5743252C7B}"/>
    <cellStyle name="60% - Accent5 18" xfId="1563" xr:uid="{5EB595D3-A71E-4500-A896-6B8FAD6E0BE7}"/>
    <cellStyle name="60% - Accent5 19" xfId="1564" xr:uid="{10B3F51A-E6BD-4638-85A9-079843C12A86}"/>
    <cellStyle name="60% - Accent5 2" xfId="1565" xr:uid="{D21F6317-32E3-492A-B790-589250130E50}"/>
    <cellStyle name="60% - Accent5 2 10" xfId="1566" xr:uid="{70A0269C-9908-48FA-BAEF-7E877402CDFF}"/>
    <cellStyle name="60% - Accent5 2 11" xfId="1567" xr:uid="{2FAC9942-FE72-4A4D-AC7E-329A0EC2404F}"/>
    <cellStyle name="60% - Accent5 2 12" xfId="1568" xr:uid="{A0B0B877-6BC3-460C-9F36-0D74A71CC25E}"/>
    <cellStyle name="60% - Accent5 2 13" xfId="1569" xr:uid="{F9B27087-5B0B-4152-B6B7-58B6A02F5EFA}"/>
    <cellStyle name="60% - Accent5 2 14" xfId="1570" xr:uid="{8EE9078C-3907-4EBB-B8CA-283FE9685303}"/>
    <cellStyle name="60% - Accent5 2 15" xfId="1571" xr:uid="{D7CAFC14-38A6-4647-A072-9BF2E47D3475}"/>
    <cellStyle name="60% - Accent5 2 2" xfId="1572" xr:uid="{19262AF6-C28D-49B8-AE34-2B23BCD8C259}"/>
    <cellStyle name="60% - Accent5 2 3" xfId="1573" xr:uid="{C97BDB35-CD93-4DD8-A3D3-D74EE2DFFA1C}"/>
    <cellStyle name="60% - Accent5 2 4" xfId="1574" xr:uid="{10D7BF32-9647-4320-AA82-F58D7C6D229E}"/>
    <cellStyle name="60% - Accent5 2 5" xfId="1575" xr:uid="{437A6188-3AE8-4721-8B6F-1AEDE727C197}"/>
    <cellStyle name="60% - Accent5 2 6" xfId="1576" xr:uid="{FEF28DA7-A66F-48C4-9DA3-B00FFAB456C6}"/>
    <cellStyle name="60% - Accent5 2 7" xfId="1577" xr:uid="{CDD2F402-3455-4C77-A23D-F87A10BC31A9}"/>
    <cellStyle name="60% - Accent5 2 8" xfId="1578" xr:uid="{E85EC4A0-2F7C-4176-A2CF-6213A3AAC011}"/>
    <cellStyle name="60% - Accent5 2 9" xfId="1579" xr:uid="{22AAEA5E-BC41-4E88-B6CD-9A3E985D5FC5}"/>
    <cellStyle name="60% - Accent5 20" xfId="4332" xr:uid="{CDF78A95-EC9C-4A67-A25B-8758FA55E8E5}"/>
    <cellStyle name="60% - Accent5 3" xfId="1580" xr:uid="{021BF3CE-B71B-44DF-9142-F1DAB2AEDDA6}"/>
    <cellStyle name="60% - Accent5 3 2" xfId="1581" xr:uid="{90D66786-ED5D-4742-A225-AD5B7711C184}"/>
    <cellStyle name="60% - Accent5 3 3" xfId="1582" xr:uid="{7A5A58C5-A6A2-4AF8-B147-08A6A1DEE06E}"/>
    <cellStyle name="60% - Accent5 3 4" xfId="1583" xr:uid="{5DAD8516-3448-4CDF-8F16-130DE564FADF}"/>
    <cellStyle name="60% - Accent5 3 5" xfId="1584" xr:uid="{25F04DEF-0D9A-49DC-9D79-F4C8E7E58783}"/>
    <cellStyle name="60% - Accent5 3 5 2" xfId="1585" xr:uid="{91C397A0-FA3B-447C-88C4-57DE7E315EFB}"/>
    <cellStyle name="60% - Accent5 3 6" xfId="1586" xr:uid="{956F4429-B329-4484-AA65-9BA3FB9D437B}"/>
    <cellStyle name="60% - Accent5 3 7" xfId="1587" xr:uid="{53A7D1F7-119E-4DEB-832E-CC7D1F941E55}"/>
    <cellStyle name="60% - Accent5 3 8" xfId="1588" xr:uid="{DC6AFEF8-08AC-44D4-A679-73FCCA28C274}"/>
    <cellStyle name="60% - Accent5 3 9" xfId="1589" xr:uid="{D9D2B86C-5652-4C68-9503-065F1AB8CC27}"/>
    <cellStyle name="60% - Accent5 4" xfId="1590" xr:uid="{0F5F86CF-EB5D-433F-AB1C-AA5FEF128C56}"/>
    <cellStyle name="60% - Accent5 4 2" xfId="1591" xr:uid="{54C7DB4A-3834-4E17-BB22-B67DBB84D904}"/>
    <cellStyle name="60% - Accent5 5" xfId="1592" xr:uid="{48A08A4F-F349-4E46-B006-90622489FC20}"/>
    <cellStyle name="60% - Accent5 5 2" xfId="1593" xr:uid="{DCDCA5E9-6F5C-4BD5-A22A-5B14EE231D59}"/>
    <cellStyle name="60% - Accent5 6" xfId="1594" xr:uid="{4AB482C1-C54E-4B92-9AE4-789873792C0C}"/>
    <cellStyle name="60% - Accent5 6 2" xfId="1595" xr:uid="{20C55F85-DC25-4D3C-AD3A-2F76E4C606DF}"/>
    <cellStyle name="60% - Accent5 7" xfId="1596" xr:uid="{09D3205F-5733-409A-B2B6-165E10816774}"/>
    <cellStyle name="60% - Accent5 8" xfId="1597" xr:uid="{2EEEB320-1143-44A9-B1FF-04440C203208}"/>
    <cellStyle name="60% - Accent5 9" xfId="1598" xr:uid="{89FE3D2A-4DC9-41E5-95AC-FA1E4BB921E0}"/>
    <cellStyle name="60% - Accent5 9 2" xfId="1599" xr:uid="{7752BCA5-C10E-47E0-9CA6-E9F6DA3A714D}"/>
    <cellStyle name="60% - Accent5 9 2 2" xfId="1600" xr:uid="{09CB48B1-4F15-4491-A5BE-D039E87F93A6}"/>
    <cellStyle name="60% - Accent5 9 3" xfId="1601" xr:uid="{81A6156A-8523-43B3-B84C-A7999B498015}"/>
    <cellStyle name="60% - Accent5 9 4" xfId="1602" xr:uid="{845DF750-98EB-49A8-8475-3A104762F84E}"/>
    <cellStyle name="60% - Accent5 9 5" xfId="1603" xr:uid="{94D17E2E-8B30-4286-83C4-F23BE0AEB352}"/>
    <cellStyle name="60% - Accent6 10" xfId="1604" xr:uid="{663F9C2B-1261-4C8D-ADDF-9E80D18757B5}"/>
    <cellStyle name="60% - Accent6 10 2" xfId="1605" xr:uid="{75DF658F-82A7-4874-BBFB-410BE498225E}"/>
    <cellStyle name="60% - Accent6 10 3" xfId="1606" xr:uid="{05FCFA90-C5D1-4053-A4A2-F4D3CE1E8383}"/>
    <cellStyle name="60% - Accent6 11" xfId="1607" xr:uid="{A147060E-048F-4EDE-8819-4C8056F2F9E6}"/>
    <cellStyle name="60% - Accent6 11 2" xfId="1608" xr:uid="{6DC6239E-AA34-4E5D-9E9C-F67C56EB67BA}"/>
    <cellStyle name="60% - Accent6 11 3" xfId="1609" xr:uid="{28A80E1B-66C2-44E8-AB20-C93CAF644FB9}"/>
    <cellStyle name="60% - Accent6 12" xfId="1610" xr:uid="{21AA6431-3A6F-42E7-BD48-F43F916AE604}"/>
    <cellStyle name="60% - Accent6 12 2" xfId="1611" xr:uid="{5880B547-684A-499B-B7A3-0A59DE5FABDF}"/>
    <cellStyle name="60% - Accent6 12 3" xfId="1612" xr:uid="{01851B79-F9EA-4219-A36D-FEBC172A8C97}"/>
    <cellStyle name="60% - Accent6 13" xfId="1613" xr:uid="{1175B53F-59FB-4400-B800-A20168AE5D71}"/>
    <cellStyle name="60% - Accent6 13 2" xfId="1614" xr:uid="{BBC6E2E9-CE61-4083-AED1-F68393E38AFA}"/>
    <cellStyle name="60% - Accent6 13 3" xfId="1615" xr:uid="{E7F7EA21-9E88-42CD-933C-D24A7F8D362C}"/>
    <cellStyle name="60% - Accent6 14" xfId="1616" xr:uid="{3BF09D92-C55A-4344-A9F3-89992A3A4C59}"/>
    <cellStyle name="60% - Accent6 14 2" xfId="1617" xr:uid="{0BC55357-ED20-4F5A-B1C0-79141246E398}"/>
    <cellStyle name="60% - Accent6 14 3" xfId="1618" xr:uid="{EFE5D559-D74F-494C-866E-0BB380F793E2}"/>
    <cellStyle name="60% - Accent6 15" xfId="1619" xr:uid="{352E1EF1-87FC-4400-A688-645ACFDC0C8F}"/>
    <cellStyle name="60% - Accent6 15 2" xfId="1620" xr:uid="{8E4BB94F-BD71-4878-8654-8E23F99AA7E1}"/>
    <cellStyle name="60% - Accent6 15 3" xfId="1621" xr:uid="{DC02D857-673E-4D7C-9189-999F67949BAD}"/>
    <cellStyle name="60% - Accent6 16" xfId="1622" xr:uid="{1C57F873-A632-4008-96BB-E2675D5C6959}"/>
    <cellStyle name="60% - Accent6 17" xfId="1623" xr:uid="{21417055-F6E5-4233-BD77-A73E9D4B2129}"/>
    <cellStyle name="60% - Accent6 18" xfId="1624" xr:uid="{94AAF71D-375D-4A1E-AF07-F86200FC68FD}"/>
    <cellStyle name="60% - Accent6 19" xfId="1625" xr:uid="{8D22DAD4-E2EC-4B2E-A7C7-FB4AD9ACBC42}"/>
    <cellStyle name="60% - Accent6 2" xfId="1626" xr:uid="{A479A2B0-C0B1-4D82-9586-C130810B81C9}"/>
    <cellStyle name="60% - Accent6 2 10" xfId="1627" xr:uid="{EA17E17D-A47A-4465-9123-8CD01D70ACFB}"/>
    <cellStyle name="60% - Accent6 2 11" xfId="1628" xr:uid="{8E209645-3372-4D85-9EF9-8E346C25ED59}"/>
    <cellStyle name="60% - Accent6 2 12" xfId="1629" xr:uid="{27F0A52C-68DF-4764-A9D1-50060CAB940C}"/>
    <cellStyle name="60% - Accent6 2 13" xfId="1630" xr:uid="{D1B76DBD-AE4A-4C6A-84A7-174D6F128DB6}"/>
    <cellStyle name="60% - Accent6 2 14" xfId="1631" xr:uid="{9249242A-5436-4F39-8990-ED0412DD17D2}"/>
    <cellStyle name="60% - Accent6 2 15" xfId="1632" xr:uid="{70CDBABA-A5A7-4A74-BB44-6A3704EC8DF0}"/>
    <cellStyle name="60% - Accent6 2 2" xfId="1633" xr:uid="{87B76F4C-41C9-4FFD-8827-226A547F5839}"/>
    <cellStyle name="60% - Accent6 2 3" xfId="1634" xr:uid="{1B039F8F-E609-49EF-955F-D3D001A915C3}"/>
    <cellStyle name="60% - Accent6 2 4" xfId="1635" xr:uid="{2724FDAF-6C3A-4599-B967-99C06012F191}"/>
    <cellStyle name="60% - Accent6 2 5" xfId="1636" xr:uid="{FAB268AC-CD98-474B-B166-A177F517F924}"/>
    <cellStyle name="60% - Accent6 2 6" xfId="1637" xr:uid="{039E2E79-E97D-499F-8B2B-8F44C03AB076}"/>
    <cellStyle name="60% - Accent6 2 7" xfId="1638" xr:uid="{C4E218A8-48BD-4521-926D-D5DF89AAF8D5}"/>
    <cellStyle name="60% - Accent6 2 8" xfId="1639" xr:uid="{EA440AE0-A917-4A59-8AE7-E6727163D570}"/>
    <cellStyle name="60% - Accent6 2 9" xfId="1640" xr:uid="{AD3F9994-4063-4915-9AEA-9F8999827488}"/>
    <cellStyle name="60% - Accent6 20" xfId="4333" xr:uid="{991E454C-E8EC-415A-B51E-1C996E269287}"/>
    <cellStyle name="60% - Accent6 3" xfId="1641" xr:uid="{91648C56-D9FB-47CC-9B3D-F508403EADBD}"/>
    <cellStyle name="60% - Accent6 3 2" xfId="1642" xr:uid="{02FBF2C1-CF97-4576-9BE2-2209CDE43F5B}"/>
    <cellStyle name="60% - Accent6 3 3" xfId="1643" xr:uid="{AE03BBD8-2B0C-4F41-9D7A-DB99C97A1EF3}"/>
    <cellStyle name="60% - Accent6 3 4" xfId="1644" xr:uid="{B99C6086-C075-4157-B742-DFCA55BF70C8}"/>
    <cellStyle name="60% - Accent6 3 5" xfId="1645" xr:uid="{CBB2453F-72B0-48D7-A197-DFA6C7EBC4B3}"/>
    <cellStyle name="60% - Accent6 3 5 2" xfId="1646" xr:uid="{5B7C5243-A1B1-4F5D-BD59-C293F23696A9}"/>
    <cellStyle name="60% - Accent6 3 6" xfId="1647" xr:uid="{B0D5F88C-8030-40A4-9C56-23DE2E601461}"/>
    <cellStyle name="60% - Accent6 3 7" xfId="1648" xr:uid="{8E1433E9-0D11-40E0-B465-EF45C47C663B}"/>
    <cellStyle name="60% - Accent6 3 8" xfId="1649" xr:uid="{ADEF2A4B-126B-4E39-8F1E-22A66452B47D}"/>
    <cellStyle name="60% - Accent6 3 9" xfId="1650" xr:uid="{BCC0452E-3376-4B1A-B6AE-F01882659E7E}"/>
    <cellStyle name="60% - Accent6 4" xfId="1651" xr:uid="{8194D3C8-3272-479E-A503-D8788A19D02E}"/>
    <cellStyle name="60% - Accent6 4 2" xfId="1652" xr:uid="{7FDEC6BE-8EC7-4CDF-ADC3-0CFE02945858}"/>
    <cellStyle name="60% - Accent6 5" xfId="1653" xr:uid="{F5A169C8-AEC0-41D7-B56B-E2D338430434}"/>
    <cellStyle name="60% - Accent6 5 2" xfId="1654" xr:uid="{4E23D2DB-A2BD-4F6A-8CE1-C7E34A43F207}"/>
    <cellStyle name="60% - Accent6 6" xfId="1655" xr:uid="{0E900895-49CA-4D61-9848-03D0ECF8132E}"/>
    <cellStyle name="60% - Accent6 6 2" xfId="1656" xr:uid="{E46101CD-6C24-4C2F-AB6F-3E067348D526}"/>
    <cellStyle name="60% - Accent6 7" xfId="1657" xr:uid="{CDDBBB41-18E0-451C-83C1-3B5AC48ADCA1}"/>
    <cellStyle name="60% - Accent6 8" xfId="1658" xr:uid="{32216B79-F2E4-4590-91CF-3D72380B35D7}"/>
    <cellStyle name="60% - Accent6 9" xfId="1659" xr:uid="{1639C8B5-F05E-49DE-B16F-EAA381D31D10}"/>
    <cellStyle name="60% - Accent6 9 2" xfId="1660" xr:uid="{F6C1677B-CFF5-4B4C-BAA9-7685D48FD7C6}"/>
    <cellStyle name="60% - Accent6 9 2 2" xfId="1661" xr:uid="{4109EC08-3066-4C64-98BE-2DB9B1522088}"/>
    <cellStyle name="60% - Accent6 9 3" xfId="1662" xr:uid="{ACCCF54C-88E7-451F-8B63-BAE58F5F95FF}"/>
    <cellStyle name="60% - Accent6 9 4" xfId="1663" xr:uid="{CFA4D356-49D0-4CDB-9216-F855AABFDA8B}"/>
    <cellStyle name="60% - Accent6 9 5" xfId="1664" xr:uid="{D40BF8DB-8FBE-4C5A-9B54-CAD522727B55}"/>
    <cellStyle name="60% - 强调文字颜色 1" xfId="1665" xr:uid="{F96F9D5E-488E-4A82-9313-AAC74481C496}"/>
    <cellStyle name="60% - 强调文字颜色 2" xfId="1666" xr:uid="{4A6F5EDC-71D4-47A5-9B7E-2AFFDBBE5DFF}"/>
    <cellStyle name="60% - 强调文字颜色 3" xfId="1667" xr:uid="{F65DDA1A-EA80-40D8-94CD-4AE3A4DCFFF6}"/>
    <cellStyle name="60% - 强调文字颜色 4" xfId="1668" xr:uid="{E205D26D-07A1-4DA9-BA38-F5B6A82D3C1B}"/>
    <cellStyle name="60% - 强调文字颜色 5" xfId="1669" xr:uid="{2A3E5308-C0D5-4909-840E-C958EDA5B03F}"/>
    <cellStyle name="60% - 强调文字颜色 6" xfId="1670" xr:uid="{81AE67A2-4C59-43B3-A63B-898EBA3FF885}"/>
    <cellStyle name="60% - 輔色1" xfId="1671" xr:uid="{A389DB00-2129-472B-8840-1607B415A843}"/>
    <cellStyle name="60% - 輔色2" xfId="1672" xr:uid="{3D3B62DC-447E-4C36-B99C-A83FD3677090}"/>
    <cellStyle name="60% - 輔色3" xfId="1673" xr:uid="{2AE7E254-4B3E-4ECC-AB51-68A01FBE0F92}"/>
    <cellStyle name="60% - 輔色4" xfId="1674" xr:uid="{0B4BA80E-1C6E-4B73-A23D-A05CABCF4004}"/>
    <cellStyle name="60% - 輔色5" xfId="1675" xr:uid="{57E20234-6B2B-4C75-8078-9FD9FC5F35A7}"/>
    <cellStyle name="60% - 輔色6" xfId="1676" xr:uid="{788B3C66-BDCF-42BE-846C-D24C144F27E5}"/>
    <cellStyle name="Accent1 10" xfId="1677" xr:uid="{F17271E8-B4E9-4B5F-BC09-CA695CBA876C}"/>
    <cellStyle name="Accent1 10 2" xfId="1678" xr:uid="{106C571C-418F-4B2F-80BF-14444929551C}"/>
    <cellStyle name="Accent1 10 3" xfId="1679" xr:uid="{874C192E-42B4-4C0A-A9EB-5E7C84DEF8CB}"/>
    <cellStyle name="Accent1 11" xfId="1680" xr:uid="{6D375E36-7D2F-4595-906A-676B5A60589B}"/>
    <cellStyle name="Accent1 11 2" xfId="1681" xr:uid="{645E17E0-8248-45FB-9D60-129AF875FB41}"/>
    <cellStyle name="Accent1 11 3" xfId="1682" xr:uid="{F8B18FBB-2C32-4801-99A2-F26E8DA13702}"/>
    <cellStyle name="Accent1 12" xfId="1683" xr:uid="{6314710D-6167-45FE-8998-C91BBEC208AB}"/>
    <cellStyle name="Accent1 12 2" xfId="1684" xr:uid="{5DA5C8E0-D4D8-40AB-A517-461C4E49116C}"/>
    <cellStyle name="Accent1 12 3" xfId="1685" xr:uid="{2907CE20-CE44-44EE-A213-FA3036EF1D75}"/>
    <cellStyle name="Accent1 13" xfId="1686" xr:uid="{3AEE3410-D29B-4186-AD12-31DAE7CBF908}"/>
    <cellStyle name="Accent1 13 2" xfId="1687" xr:uid="{E8106171-688E-4F59-8F8C-818C45D4473E}"/>
    <cellStyle name="Accent1 13 3" xfId="1688" xr:uid="{D11C62D8-7E3F-4420-88ED-4C5945C3195F}"/>
    <cellStyle name="Accent1 14" xfId="1689" xr:uid="{BD79FC19-FF5B-4975-A2CA-C0D2FDC675EF}"/>
    <cellStyle name="Accent1 14 2" xfId="1690" xr:uid="{9EE1DC97-B523-432B-B02B-EEFD05ABB352}"/>
    <cellStyle name="Accent1 14 3" xfId="1691" xr:uid="{00A7094F-9128-4596-AE34-A004F18845FB}"/>
    <cellStyle name="Accent1 15" xfId="1692" xr:uid="{1210930C-2B4F-4983-A1ED-C8E0B03AD8F6}"/>
    <cellStyle name="Accent1 15 2" xfId="1693" xr:uid="{859FDB31-D7F3-4C42-8E86-D787BD902E1A}"/>
    <cellStyle name="Accent1 15 3" xfId="1694" xr:uid="{BC758B07-7BBA-4438-8348-C3B73DD4979B}"/>
    <cellStyle name="Accent1 16" xfId="1695" xr:uid="{8F45BB5C-A615-46BF-A77D-02F4BAED0A66}"/>
    <cellStyle name="Accent1 17" xfId="1696" xr:uid="{09066970-3BCF-4BB1-903D-1EF8DCA04667}"/>
    <cellStyle name="Accent1 18" xfId="1697" xr:uid="{A47CA50F-85DB-424B-94D4-E72A10490539}"/>
    <cellStyle name="Accent1 19" xfId="1698" xr:uid="{394EF91E-0CEC-49D8-BEAF-54FF8AAC0F0B}"/>
    <cellStyle name="Accent1 2" xfId="1699" xr:uid="{7A9B0DA7-599C-446B-83B6-960E74E8235F}"/>
    <cellStyle name="Accent1 2 10" xfId="1700" xr:uid="{686A46DB-F184-4DC3-B391-ADA157FE6EEB}"/>
    <cellStyle name="Accent1 2 11" xfId="1701" xr:uid="{486698A0-0E75-4DFB-A4D7-7A8199A5CD0C}"/>
    <cellStyle name="Accent1 2 12" xfId="1702" xr:uid="{05346DBB-9EE6-4F6F-A70A-D2906EFF1B30}"/>
    <cellStyle name="Accent1 2 13" xfId="1703" xr:uid="{AB55D57C-A0EB-4070-A437-1A69F98BC12E}"/>
    <cellStyle name="Accent1 2 14" xfId="1704" xr:uid="{C03FEDDD-8064-4C2C-ACEF-FB812A2E382D}"/>
    <cellStyle name="Accent1 2 15" xfId="1705" xr:uid="{763834BF-797F-4C1B-B7EA-D400D1DAF013}"/>
    <cellStyle name="Accent1 2 2" xfId="1706" xr:uid="{F5654B0E-977C-4703-831F-793913C9AE8A}"/>
    <cellStyle name="Accent1 2 3" xfId="1707" xr:uid="{ACD1B139-BFF2-4EBB-AB1C-3333D800E0BD}"/>
    <cellStyle name="Accent1 2 4" xfId="1708" xr:uid="{25194C9F-4EF6-4B24-9457-53EBAA6F366E}"/>
    <cellStyle name="Accent1 2 5" xfId="1709" xr:uid="{0D81085F-C6D7-4089-B801-4FFC84D63A13}"/>
    <cellStyle name="Accent1 2 6" xfId="1710" xr:uid="{50113273-A096-4B4E-87D6-93AA8502FAC3}"/>
    <cellStyle name="Accent1 2 7" xfId="1711" xr:uid="{8B75AD1D-FC93-4D30-B919-9EF0533E47BD}"/>
    <cellStyle name="Accent1 2 8" xfId="1712" xr:uid="{81346DC8-8E4E-4F9E-B1BA-606897FCAD14}"/>
    <cellStyle name="Accent1 2 9" xfId="1713" xr:uid="{D4F5DDCF-46C1-4534-89A2-68A019572742}"/>
    <cellStyle name="Accent1 20" xfId="4334" xr:uid="{F8459150-1A57-4159-997C-DDE9813D3424}"/>
    <cellStyle name="Accent1 3" xfId="1714" xr:uid="{30F0806D-4471-46E3-A1A2-336155220493}"/>
    <cellStyle name="Accent1 3 2" xfId="1715" xr:uid="{9FF24EB7-4082-41BE-986C-0048C6DD94DF}"/>
    <cellStyle name="Accent1 3 3" xfId="1716" xr:uid="{6C0F4BAD-DB0E-4C67-8115-79F45DF33BA5}"/>
    <cellStyle name="Accent1 3 4" xfId="1717" xr:uid="{42962C45-691D-45A8-A5CD-F5002E4BC82D}"/>
    <cellStyle name="Accent1 3 5" xfId="1718" xr:uid="{4EAD6FAB-F289-4574-85CE-DD909FED2685}"/>
    <cellStyle name="Accent1 3 5 2" xfId="1719" xr:uid="{56AA00CF-C97E-48A9-A0CE-29DBEFE41653}"/>
    <cellStyle name="Accent1 3 6" xfId="1720" xr:uid="{AB033342-7358-4E88-9753-B0E2FDD0F23A}"/>
    <cellStyle name="Accent1 3 7" xfId="1721" xr:uid="{FFFD6FED-426A-4B2C-AEF7-6380F7F60B72}"/>
    <cellStyle name="Accent1 3 8" xfId="1722" xr:uid="{A4B335EF-ABB2-481B-9DA3-CB4811E61BCA}"/>
    <cellStyle name="Accent1 3 9" xfId="1723" xr:uid="{6CACE064-66F6-4EC9-B6CA-6D2567F2EF6E}"/>
    <cellStyle name="Accent1 4" xfId="1724" xr:uid="{A2F65D45-ACF8-4F01-8135-A498128F8C31}"/>
    <cellStyle name="Accent1 4 2" xfId="1725" xr:uid="{24C4A2C3-9523-41A9-A556-0B685B7C2CD4}"/>
    <cellStyle name="Accent1 5" xfId="1726" xr:uid="{0E277FA7-F48C-466C-A75E-CFC8A5AD8039}"/>
    <cellStyle name="Accent1 5 2" xfId="1727" xr:uid="{8E8CF70D-F38A-4DF8-AA58-052D0E8CCD3F}"/>
    <cellStyle name="Accent1 6" xfId="1728" xr:uid="{DE8A0BE8-2D43-428B-8F85-77DF21FBE267}"/>
    <cellStyle name="Accent1 6 2" xfId="1729" xr:uid="{6AC465E2-5790-4A68-9E32-4FAB5C0025C3}"/>
    <cellStyle name="Accent1 7" xfId="1730" xr:uid="{CF19AFD6-2BF3-40F0-9863-E972944E1021}"/>
    <cellStyle name="Accent1 8" xfId="1731" xr:uid="{6F227AD2-568C-43FE-B804-6747DC01EF85}"/>
    <cellStyle name="Accent1 9" xfId="1732" xr:uid="{14AEA87F-88BA-47CA-8D99-D9A16CD3D436}"/>
    <cellStyle name="Accent1 9 2" xfId="1733" xr:uid="{FECDEEC1-8108-4E83-AC80-8800B5B13905}"/>
    <cellStyle name="Accent1 9 2 2" xfId="1734" xr:uid="{C889194A-F526-40B3-AC52-18C92590FE80}"/>
    <cellStyle name="Accent1 9 3" xfId="1735" xr:uid="{ADDABAB3-FDBD-4635-AD0C-B97834B84C89}"/>
    <cellStyle name="Accent1 9 4" xfId="1736" xr:uid="{062BA29B-9567-42D3-B872-7670BB0F9830}"/>
    <cellStyle name="Accent1 9 5" xfId="1737" xr:uid="{E94487ED-AA0F-4C76-8E0F-E545DB6A7C05}"/>
    <cellStyle name="Accent2 10" xfId="1738" xr:uid="{24464C87-22D6-4621-851C-E9067ECD251C}"/>
    <cellStyle name="Accent2 10 2" xfId="1739" xr:uid="{9B0B2EAD-B3E1-4678-8A6C-56C639F9C2AE}"/>
    <cellStyle name="Accent2 10 3" xfId="1740" xr:uid="{4A5F1DF3-1427-4430-9805-BF577530FFC1}"/>
    <cellStyle name="Accent2 11" xfId="1741" xr:uid="{DDD90E1F-B7FD-4C63-95F7-15BB395ABD75}"/>
    <cellStyle name="Accent2 11 2" xfId="1742" xr:uid="{6409F730-07D1-4FC9-9E87-D8F9092ED097}"/>
    <cellStyle name="Accent2 11 3" xfId="1743" xr:uid="{F876425A-1DA3-4133-8DF5-4D4CEF531F35}"/>
    <cellStyle name="Accent2 12" xfId="1744" xr:uid="{593A45A7-FAB8-429F-97C8-61A24BFCEEBE}"/>
    <cellStyle name="Accent2 12 2" xfId="1745" xr:uid="{998B2AD2-089A-4537-9DD3-CB8E716417A0}"/>
    <cellStyle name="Accent2 12 3" xfId="1746" xr:uid="{F33C261C-1D7D-4135-B417-92264AF0BC68}"/>
    <cellStyle name="Accent2 13" xfId="1747" xr:uid="{C05A6D02-4C22-4146-A925-3A6530F5FC62}"/>
    <cellStyle name="Accent2 13 2" xfId="1748" xr:uid="{FF309CB2-C1EE-49BF-AEE3-B15CDDC4CC5B}"/>
    <cellStyle name="Accent2 13 3" xfId="1749" xr:uid="{CE1711AE-6F90-461C-8A18-EA1D08EC10A2}"/>
    <cellStyle name="Accent2 14" xfId="1750" xr:uid="{240BEA7F-0439-4DD8-B602-421878BAAFC4}"/>
    <cellStyle name="Accent2 14 2" xfId="1751" xr:uid="{DC329996-0E4A-4DF5-89E2-71309C633CC1}"/>
    <cellStyle name="Accent2 14 3" xfId="1752" xr:uid="{F4F943A1-D705-4FEF-B10E-77D202E58916}"/>
    <cellStyle name="Accent2 15" xfId="1753" xr:uid="{214EF660-64B3-47D0-9C09-B0BBD469F65A}"/>
    <cellStyle name="Accent2 15 2" xfId="1754" xr:uid="{5611BF32-084A-4EC8-97AD-827839391C94}"/>
    <cellStyle name="Accent2 15 3" xfId="1755" xr:uid="{A4FAC88A-C3B4-4EC9-B353-C815A4BB8B81}"/>
    <cellStyle name="Accent2 16" xfId="1756" xr:uid="{C334D79C-93C9-4053-863A-478CE0D283BE}"/>
    <cellStyle name="Accent2 17" xfId="1757" xr:uid="{31470AF9-0AC3-405A-AD46-289EEB1FC653}"/>
    <cellStyle name="Accent2 18" xfId="1758" xr:uid="{E9C67CE1-4DEB-4F29-968A-E7BFEEFC199E}"/>
    <cellStyle name="Accent2 19" xfId="1759" xr:uid="{213D9A6F-9684-42CE-91E6-9C8234191099}"/>
    <cellStyle name="Accent2 2" xfId="1760" xr:uid="{FD7E633B-8F24-4752-A3A4-4C15776CF2C2}"/>
    <cellStyle name="Accent2 2 10" xfId="1761" xr:uid="{F5B96972-7EA0-4F2C-B906-818244240D1A}"/>
    <cellStyle name="Accent2 2 11" xfId="1762" xr:uid="{0BBCB9FF-24FB-43A1-9F47-78FBE0155806}"/>
    <cellStyle name="Accent2 2 12" xfId="1763" xr:uid="{874FF038-0D7C-4F2A-8AB5-7453843AD693}"/>
    <cellStyle name="Accent2 2 13" xfId="1764" xr:uid="{4B9DE6CC-17BE-44D2-B952-5BFA4A56F637}"/>
    <cellStyle name="Accent2 2 14" xfId="1765" xr:uid="{4C011635-563D-4807-82FD-E41585F3B272}"/>
    <cellStyle name="Accent2 2 15" xfId="1766" xr:uid="{0D089DF7-BF90-42E6-A3BC-3B95507DE3EE}"/>
    <cellStyle name="Accent2 2 2" xfId="1767" xr:uid="{F4F74E0C-2727-44DF-AF44-7CE2184B1DB7}"/>
    <cellStyle name="Accent2 2 3" xfId="1768" xr:uid="{100B4CB4-AB72-4570-846D-816FE348E812}"/>
    <cellStyle name="Accent2 2 4" xfId="1769" xr:uid="{D58593A3-24F9-452C-99AE-74E2E161BD44}"/>
    <cellStyle name="Accent2 2 5" xfId="1770" xr:uid="{7B75A7D1-05FE-4623-BF3B-FC3864698FE3}"/>
    <cellStyle name="Accent2 2 6" xfId="1771" xr:uid="{EDBD1AC8-9D63-4663-BF0B-4578416400FB}"/>
    <cellStyle name="Accent2 2 7" xfId="1772" xr:uid="{217C811D-D57A-4C5F-836F-1E5B24BEE6AF}"/>
    <cellStyle name="Accent2 2 8" xfId="1773" xr:uid="{86B60B22-3A3E-4C34-84BC-D5EC20B0DF61}"/>
    <cellStyle name="Accent2 2 9" xfId="1774" xr:uid="{C969E34B-41AB-47DA-A2AD-9F320BD8F089}"/>
    <cellStyle name="Accent2 20" xfId="4335" xr:uid="{97AF6BD8-4996-4893-9C9B-C96CFAC2A99C}"/>
    <cellStyle name="Accent2 3" xfId="1775" xr:uid="{E45D4977-C098-44AE-AE7F-D1E00924772D}"/>
    <cellStyle name="Accent2 3 2" xfId="1776" xr:uid="{891D0125-5722-4394-AA98-81C12C149396}"/>
    <cellStyle name="Accent2 3 3" xfId="1777" xr:uid="{53578FB2-A27C-47F1-B1D5-D29CDBB14D31}"/>
    <cellStyle name="Accent2 3 4" xfId="1778" xr:uid="{F9631DCB-D6DC-4CD4-8316-5ECDA1C31BC9}"/>
    <cellStyle name="Accent2 3 5" xfId="1779" xr:uid="{CEE9108B-67C6-4383-AC0E-3682E965D3E1}"/>
    <cellStyle name="Accent2 3 5 2" xfId="1780" xr:uid="{00BBDDC1-145F-4C80-8E8C-2EDFDBD5C9BD}"/>
    <cellStyle name="Accent2 3 6" xfId="1781" xr:uid="{9F8F87DB-F99E-4FF5-BD41-426DBB7727BA}"/>
    <cellStyle name="Accent2 3 7" xfId="1782" xr:uid="{0E7FCD50-F267-44B6-AD1D-FACA294D876F}"/>
    <cellStyle name="Accent2 3 8" xfId="1783" xr:uid="{D71D4F75-1A5E-40D2-A227-FFC4C9D19492}"/>
    <cellStyle name="Accent2 3 9" xfId="1784" xr:uid="{F30AB70E-73A0-4D9F-B0B8-7B37B53C8594}"/>
    <cellStyle name="Accent2 4" xfId="1785" xr:uid="{3E17055D-0107-4116-A77B-AA8A3EB9B63C}"/>
    <cellStyle name="Accent2 4 2" xfId="1786" xr:uid="{02C35BE8-FFA2-4DD8-9335-5E7B875AC2FD}"/>
    <cellStyle name="Accent2 5" xfId="1787" xr:uid="{F7B9AE9F-537B-49D1-893F-0342126070EA}"/>
    <cellStyle name="Accent2 5 2" xfId="1788" xr:uid="{CB088023-6187-4078-9EAC-5FC499B320FB}"/>
    <cellStyle name="Accent2 6" xfId="1789" xr:uid="{EFF22F07-C595-414A-9D14-F9D6C86FC8B1}"/>
    <cellStyle name="Accent2 6 2" xfId="1790" xr:uid="{1573C9F9-0AB0-41AA-B400-FAF863107CEF}"/>
    <cellStyle name="Accent2 7" xfId="1791" xr:uid="{CE3707EA-3124-430D-AB56-F2CEA86CFFC5}"/>
    <cellStyle name="Accent2 8" xfId="1792" xr:uid="{5D9E7C4C-D9A9-4F1A-A3D0-6540977F47DB}"/>
    <cellStyle name="Accent2 9" xfId="1793" xr:uid="{D47425EC-7275-4C3A-99E2-829687BC1241}"/>
    <cellStyle name="Accent2 9 2" xfId="1794" xr:uid="{547DCF78-A1BF-4A72-8375-88759AA11695}"/>
    <cellStyle name="Accent2 9 2 2" xfId="1795" xr:uid="{6790BC7F-42FD-4720-ADF4-1FEED6065B0F}"/>
    <cellStyle name="Accent2 9 3" xfId="1796" xr:uid="{DEE5F89D-5279-4B8D-8CA2-593432ED9B44}"/>
    <cellStyle name="Accent2 9 4" xfId="1797" xr:uid="{DE4A5A8F-019E-45AF-9AC9-35DA19EE2555}"/>
    <cellStyle name="Accent2 9 5" xfId="1798" xr:uid="{A5418468-B40E-4AE0-AA95-0D4C84B7F4CE}"/>
    <cellStyle name="Accent3 10" xfId="1799" xr:uid="{0E3F7E2E-E49E-4490-B041-A59BBD3DEA77}"/>
    <cellStyle name="Accent3 10 2" xfId="1800" xr:uid="{EE7931A8-5848-43B4-B6DC-A79D434B9643}"/>
    <cellStyle name="Accent3 10 3" xfId="1801" xr:uid="{2454B713-88BA-410B-8686-158B291185F9}"/>
    <cellStyle name="Accent3 11" xfId="1802" xr:uid="{61242E6E-1D50-4F7F-A581-7BBE9D3DD212}"/>
    <cellStyle name="Accent3 11 2" xfId="1803" xr:uid="{1C043142-F006-4773-B983-DEBC0C9C1FDA}"/>
    <cellStyle name="Accent3 11 3" xfId="1804" xr:uid="{ECDD9E42-CD7E-45A0-818E-3815D31CD478}"/>
    <cellStyle name="Accent3 12" xfId="1805" xr:uid="{A13E004D-45DE-4A44-8BB3-11510172780B}"/>
    <cellStyle name="Accent3 12 2" xfId="1806" xr:uid="{5F20ACAE-4786-4D59-9140-A416881154F7}"/>
    <cellStyle name="Accent3 12 3" xfId="1807" xr:uid="{B23E7F3B-7C7D-4153-8312-67087BA8BF4D}"/>
    <cellStyle name="Accent3 13" xfId="1808" xr:uid="{83A35ED9-4221-4BAE-8B39-E08DF9F28516}"/>
    <cellStyle name="Accent3 13 2" xfId="1809" xr:uid="{C07476B1-732C-4282-AD4A-D73AE3DC2D3C}"/>
    <cellStyle name="Accent3 13 3" xfId="1810" xr:uid="{07BDC9AC-851A-4E30-A936-383681E6287A}"/>
    <cellStyle name="Accent3 14" xfId="1811" xr:uid="{791822FE-DEAF-4AED-9E65-3D1B9D97C54D}"/>
    <cellStyle name="Accent3 14 2" xfId="1812" xr:uid="{97D8612B-B427-4579-84C4-B5AB93DE295D}"/>
    <cellStyle name="Accent3 14 3" xfId="1813" xr:uid="{57BEB1B5-1A81-4C91-A690-4E8AE0BD57A0}"/>
    <cellStyle name="Accent3 15" xfId="1814" xr:uid="{46EA3057-7341-464B-A56B-7D8B09C57B2F}"/>
    <cellStyle name="Accent3 15 2" xfId="1815" xr:uid="{9653CFF0-0EA4-4077-BF29-695AE14BEB89}"/>
    <cellStyle name="Accent3 15 3" xfId="1816" xr:uid="{D5EC82DE-2574-4B99-9E16-94F407003F8A}"/>
    <cellStyle name="Accent3 16" xfId="1817" xr:uid="{57EB7372-1201-455F-849B-D5557A69F38D}"/>
    <cellStyle name="Accent3 17" xfId="1818" xr:uid="{2E0E1A8A-D23E-4AD9-A9E6-16C59BD60DE2}"/>
    <cellStyle name="Accent3 18" xfId="1819" xr:uid="{21060392-386D-4400-86BE-1582996F8442}"/>
    <cellStyle name="Accent3 19" xfId="1820" xr:uid="{5E41B88B-BCFD-44CB-B87A-9232AAEDCC46}"/>
    <cellStyle name="Accent3 2" xfId="1821" xr:uid="{3FF86901-53F5-470C-9183-8888F6012728}"/>
    <cellStyle name="Accent3 2 10" xfId="1822" xr:uid="{48518A05-175D-4F23-BA60-532F021665E8}"/>
    <cellStyle name="Accent3 2 11" xfId="1823" xr:uid="{26C2207A-8924-4DA0-AEE8-0BAB4CE512C9}"/>
    <cellStyle name="Accent3 2 12" xfId="1824" xr:uid="{1E3B7B8A-10A4-45C6-A77B-B2FF6773CD06}"/>
    <cellStyle name="Accent3 2 13" xfId="1825" xr:uid="{4936B83C-0594-4030-869E-C46591FEEF1E}"/>
    <cellStyle name="Accent3 2 14" xfId="1826" xr:uid="{922F9E19-6A05-42F1-9D1D-8206AE40CE62}"/>
    <cellStyle name="Accent3 2 15" xfId="1827" xr:uid="{F4B68FC3-A372-463A-B7D3-5FD757468F16}"/>
    <cellStyle name="Accent3 2 2" xfId="1828" xr:uid="{4ADCBB7F-B1BA-4AEC-889C-621E4ADA1B39}"/>
    <cellStyle name="Accent3 2 3" xfId="1829" xr:uid="{EB9FCCD0-6259-4A9A-A183-663FC0AF6ED3}"/>
    <cellStyle name="Accent3 2 4" xfId="1830" xr:uid="{42DDE82A-01A2-475D-B619-3E77ECAE4D44}"/>
    <cellStyle name="Accent3 2 5" xfId="1831" xr:uid="{35302C1B-5A1C-40F5-9952-F7793D6CD985}"/>
    <cellStyle name="Accent3 2 6" xfId="1832" xr:uid="{D604FE85-7A44-487F-9A5B-C87587AC7E21}"/>
    <cellStyle name="Accent3 2 7" xfId="1833" xr:uid="{403B33FC-0732-477B-BC6D-C5970F95764D}"/>
    <cellStyle name="Accent3 2 8" xfId="1834" xr:uid="{60F1AED6-ABF9-418A-94E8-DC6416124DD6}"/>
    <cellStyle name="Accent3 2 9" xfId="1835" xr:uid="{63E1D1DF-6A8E-48C2-9365-36D0485C59B2}"/>
    <cellStyle name="Accent3 20" xfId="4336" xr:uid="{34C2C2A2-83A9-4060-BB90-692837E48647}"/>
    <cellStyle name="Accent3 3" xfId="1836" xr:uid="{5309DD1D-9F2C-436F-A633-50B87CC53519}"/>
    <cellStyle name="Accent3 3 2" xfId="1837" xr:uid="{6082FAAD-6157-4AE1-9B17-06638E390389}"/>
    <cellStyle name="Accent3 3 3" xfId="1838" xr:uid="{28D555CB-8AD0-4D33-B454-3086AFB2E14C}"/>
    <cellStyle name="Accent3 3 4" xfId="1839" xr:uid="{C426B395-0FC7-4C4A-827E-C82952DB6024}"/>
    <cellStyle name="Accent3 3 5" xfId="1840" xr:uid="{108615D0-C52A-47E8-A056-266481B59AB5}"/>
    <cellStyle name="Accent3 3 5 2" xfId="1841" xr:uid="{56F4A2C4-F301-45A6-B53C-6EE3E384BA92}"/>
    <cellStyle name="Accent3 3 6" xfId="1842" xr:uid="{04691194-C4E5-4CCC-9F97-19A766003419}"/>
    <cellStyle name="Accent3 3 7" xfId="1843" xr:uid="{5A5FFE76-8B14-4841-975D-2CDAEB9919CA}"/>
    <cellStyle name="Accent3 3 8" xfId="1844" xr:uid="{D87B69E2-26AF-413B-B908-4DB6579ED535}"/>
    <cellStyle name="Accent3 3 9" xfId="1845" xr:uid="{99A7AB19-B0C8-4B74-B156-F3C8A537E497}"/>
    <cellStyle name="Accent3 4" xfId="1846" xr:uid="{BE61F9F8-8391-46A9-8FE2-3FA51D5CC036}"/>
    <cellStyle name="Accent3 4 2" xfId="1847" xr:uid="{A820C2C6-5862-4769-9952-AAA6DB61467B}"/>
    <cellStyle name="Accent3 5" xfId="1848" xr:uid="{B7106C3D-72C1-45DC-9114-6319905C5545}"/>
    <cellStyle name="Accent3 5 2" xfId="1849" xr:uid="{0D1A81FD-08A3-4212-A240-266F7D5CFCA3}"/>
    <cellStyle name="Accent3 6" xfId="1850" xr:uid="{5A0CB609-8AB3-4FCD-8FFA-D89B21A55339}"/>
    <cellStyle name="Accent3 6 2" xfId="1851" xr:uid="{3E08BC9B-6EBF-4A18-8F73-6855E7E09F75}"/>
    <cellStyle name="Accent3 7" xfId="1852" xr:uid="{F9B50531-8F8C-409B-A219-03D728C8DDBC}"/>
    <cellStyle name="Accent3 8" xfId="1853" xr:uid="{D2E92390-2AA0-422D-8477-2DDE2E7C2060}"/>
    <cellStyle name="Accent3 9" xfId="1854" xr:uid="{57B2205F-EEEC-49F2-82CF-6660397D6C2B}"/>
    <cellStyle name="Accent3 9 2" xfId="1855" xr:uid="{E2A95D28-D73A-49DE-B22B-71645D09D0D3}"/>
    <cellStyle name="Accent3 9 2 2" xfId="1856" xr:uid="{E14EF553-6848-4266-BBA9-A394C6CC81DD}"/>
    <cellStyle name="Accent3 9 3" xfId="1857" xr:uid="{B06D9E17-B8BF-4940-B957-AF4A09407431}"/>
    <cellStyle name="Accent3 9 4" xfId="1858" xr:uid="{FB2299E2-452C-4274-9065-DADE052D365F}"/>
    <cellStyle name="Accent3 9 5" xfId="1859" xr:uid="{05F87963-ED9C-4156-A388-6676C68C4FD4}"/>
    <cellStyle name="Accent4 10" xfId="1860" xr:uid="{ED61178D-53C9-4D1B-90BD-0041502B5F89}"/>
    <cellStyle name="Accent4 10 2" xfId="1861" xr:uid="{D6343D50-7650-460B-8642-2204AEC05EE0}"/>
    <cellStyle name="Accent4 10 3" xfId="1862" xr:uid="{C2BE446E-B720-47B0-B6C3-576BCF09A415}"/>
    <cellStyle name="Accent4 11" xfId="1863" xr:uid="{8C35A878-78D4-4452-8DF7-6A6958EA5815}"/>
    <cellStyle name="Accent4 11 2" xfId="1864" xr:uid="{E65D9131-AAB9-4259-99FF-123AB76CAD70}"/>
    <cellStyle name="Accent4 11 3" xfId="1865" xr:uid="{B39C9419-585B-4923-915A-7AFC3870BB27}"/>
    <cellStyle name="Accent4 12" xfId="1866" xr:uid="{0773657C-56AB-46ED-B911-93C5DDCF8AB2}"/>
    <cellStyle name="Accent4 12 2" xfId="1867" xr:uid="{F8C0B143-2976-4CBF-A5E5-196620DE1EF4}"/>
    <cellStyle name="Accent4 12 3" xfId="1868" xr:uid="{1C8A6518-04C9-4B8F-976A-AE974CFDA420}"/>
    <cellStyle name="Accent4 13" xfId="1869" xr:uid="{3595E1A5-8309-4C58-8C71-D418740E013F}"/>
    <cellStyle name="Accent4 13 2" xfId="1870" xr:uid="{1DECB4D7-B83F-4061-BFB7-018F82696006}"/>
    <cellStyle name="Accent4 13 3" xfId="1871" xr:uid="{EF531D26-B5FE-4583-B68E-E27F27767A7A}"/>
    <cellStyle name="Accent4 14" xfId="1872" xr:uid="{1FA86D4B-A97F-4106-B774-DC9E45AFDB93}"/>
    <cellStyle name="Accent4 14 2" xfId="1873" xr:uid="{B739F779-FC09-403C-999B-5F53D3F293A1}"/>
    <cellStyle name="Accent4 14 3" xfId="1874" xr:uid="{BF94A423-D9E0-4099-AFBC-23CAC7677488}"/>
    <cellStyle name="Accent4 15" xfId="1875" xr:uid="{03C093B6-00CB-477A-9BF4-D67EC7299268}"/>
    <cellStyle name="Accent4 15 2" xfId="1876" xr:uid="{6811694C-83AB-4759-9EE1-AC090569F6C7}"/>
    <cellStyle name="Accent4 15 3" xfId="1877" xr:uid="{4A581462-50B4-4F00-8B80-10826262C882}"/>
    <cellStyle name="Accent4 16" xfId="1878" xr:uid="{F55B677C-DD5B-4062-8E9F-E8590AD7C879}"/>
    <cellStyle name="Accent4 17" xfId="1879" xr:uid="{BDAD9355-2223-49B7-B879-7E2A7202CC99}"/>
    <cellStyle name="Accent4 18" xfId="1880" xr:uid="{49FA025C-2DC9-483B-AEFB-B273368B6E00}"/>
    <cellStyle name="Accent4 19" xfId="1881" xr:uid="{2383027C-4F19-4EBD-BB6D-3061C79643BD}"/>
    <cellStyle name="Accent4 2" xfId="1882" xr:uid="{876C1FE5-532D-4177-BFD1-509C89F4C422}"/>
    <cellStyle name="Accent4 2 10" xfId="1883" xr:uid="{9F690C7F-9749-4416-BFF0-E43408DA4ADD}"/>
    <cellStyle name="Accent4 2 11" xfId="1884" xr:uid="{2538EB84-1499-4370-9F82-EA66E6AD12DC}"/>
    <cellStyle name="Accent4 2 12" xfId="1885" xr:uid="{04DE868A-FE11-4830-A971-6DA8E6B3E6BF}"/>
    <cellStyle name="Accent4 2 13" xfId="1886" xr:uid="{DAC376DA-BB89-4912-BF70-8D059F99E550}"/>
    <cellStyle name="Accent4 2 14" xfId="1887" xr:uid="{1DCC15A4-1F37-4A89-89C8-51C90E77CBB3}"/>
    <cellStyle name="Accent4 2 15" xfId="1888" xr:uid="{398ABB4F-41A2-4B11-9373-4FA1A06EDF10}"/>
    <cellStyle name="Accent4 2 2" xfId="1889" xr:uid="{A3A32B8F-6A9E-4CBE-9558-B18BBC860BBA}"/>
    <cellStyle name="Accent4 2 3" xfId="1890" xr:uid="{DB6C68DB-AE34-4C08-9E34-03AC1D407762}"/>
    <cellStyle name="Accent4 2 4" xfId="1891" xr:uid="{FD8838A8-A30C-482A-B737-E776573A061A}"/>
    <cellStyle name="Accent4 2 5" xfId="1892" xr:uid="{A9D04D04-4DC0-478F-BF93-53944810E89D}"/>
    <cellStyle name="Accent4 2 6" xfId="1893" xr:uid="{D8EF8922-B709-4FC8-ADA2-967B79F065A5}"/>
    <cellStyle name="Accent4 2 7" xfId="1894" xr:uid="{B2C27CB3-072D-4D90-9826-1CBCEC9D4DC1}"/>
    <cellStyle name="Accent4 2 8" xfId="1895" xr:uid="{B40B8EBF-3C13-4884-A8CD-56CED5CACE6D}"/>
    <cellStyle name="Accent4 2 9" xfId="1896" xr:uid="{2D0A6657-E462-4E63-A5BC-0B1774622800}"/>
    <cellStyle name="Accent4 20" xfId="4337" xr:uid="{1B61C6FD-06FA-49B4-92B2-0A1E763E5BDF}"/>
    <cellStyle name="Accent4 3" xfId="1897" xr:uid="{EF87CB71-8A3F-46E7-B1B5-4A95AAA0D4C0}"/>
    <cellStyle name="Accent4 3 2" xfId="1898" xr:uid="{7BC2735E-8917-4AC9-B3A8-4497B17B1D11}"/>
    <cellStyle name="Accent4 3 3" xfId="1899" xr:uid="{2D85D4CC-F200-4781-BBDE-CFCE2DA1203D}"/>
    <cellStyle name="Accent4 3 4" xfId="1900" xr:uid="{B5DE1C20-2BF0-426F-8628-7B5E3A817C76}"/>
    <cellStyle name="Accent4 3 5" xfId="1901" xr:uid="{CFB61E44-50D1-4411-B1AF-89E4F6277313}"/>
    <cellStyle name="Accent4 3 5 2" xfId="1902" xr:uid="{DE13790C-0138-40C3-9A64-BC66C25ED337}"/>
    <cellStyle name="Accent4 3 6" xfId="1903" xr:uid="{B181674A-E4C8-4BB1-96B1-6B42A01DDD6C}"/>
    <cellStyle name="Accent4 3 7" xfId="1904" xr:uid="{331005FF-64CD-4E69-B268-A9BA13810E75}"/>
    <cellStyle name="Accent4 3 8" xfId="1905" xr:uid="{AB2390FD-3CCF-4963-8C99-02CC8A239033}"/>
    <cellStyle name="Accent4 3 9" xfId="1906" xr:uid="{36F6DB35-5B95-472A-9131-B7FA47DAE3A5}"/>
    <cellStyle name="Accent4 4" xfId="1907" xr:uid="{CD2BB84A-C84B-4E0E-80EB-F0E6F2587550}"/>
    <cellStyle name="Accent4 4 2" xfId="1908" xr:uid="{66EA8045-A2BC-4D39-A94E-4248966DA26E}"/>
    <cellStyle name="Accent4 5" xfId="1909" xr:uid="{F6ECCB39-357D-4380-B888-ADCF1B6E925B}"/>
    <cellStyle name="Accent4 5 2" xfId="1910" xr:uid="{14BFB764-E1FD-4AAC-9869-CA0FA55F69FC}"/>
    <cellStyle name="Accent4 6" xfId="1911" xr:uid="{119F44FB-4AE3-4AC8-AA06-159FC6510EFB}"/>
    <cellStyle name="Accent4 6 2" xfId="1912" xr:uid="{ACA81ABB-9DC4-4622-9193-895B429053E3}"/>
    <cellStyle name="Accent4 7" xfId="1913" xr:uid="{42377266-6784-4E0C-8930-22FD786456F0}"/>
    <cellStyle name="Accent4 8" xfId="1914" xr:uid="{D38CA291-8569-43AD-A716-6414AB709A7A}"/>
    <cellStyle name="Accent4 9" xfId="1915" xr:uid="{36DE639B-BCE7-46FF-85F2-52349628BB92}"/>
    <cellStyle name="Accent4 9 2" xfId="1916" xr:uid="{160EE0CD-9D57-4CEB-91C3-840F1C53AE69}"/>
    <cellStyle name="Accent4 9 2 2" xfId="1917" xr:uid="{8AAEF2D3-7E5A-4754-AD55-25F1567DCFED}"/>
    <cellStyle name="Accent4 9 3" xfId="1918" xr:uid="{B2FE67D5-C451-4DC5-BE9B-45D4637CCA51}"/>
    <cellStyle name="Accent4 9 4" xfId="1919" xr:uid="{399B3A8A-392E-45FD-823D-922C8A489C33}"/>
    <cellStyle name="Accent4 9 5" xfId="1920" xr:uid="{27118A09-F7C6-415E-8443-6ED057E88997}"/>
    <cellStyle name="Accent5 10" xfId="1921" xr:uid="{EDF2A2C9-3C0D-4AF1-924E-D0458DE2C9D7}"/>
    <cellStyle name="Accent5 10 2" xfId="1922" xr:uid="{0CA292C6-B07E-40EB-8608-F9A19C4BB837}"/>
    <cellStyle name="Accent5 10 3" xfId="1923" xr:uid="{B4207FDE-D400-4FC1-AC14-E2371E75AE4C}"/>
    <cellStyle name="Accent5 11" xfId="1924" xr:uid="{1965EFE6-48FC-4273-89E2-A37730DAEA88}"/>
    <cellStyle name="Accent5 11 2" xfId="1925" xr:uid="{4AF9FED7-4941-4FB4-9C62-344CC2AD3463}"/>
    <cellStyle name="Accent5 11 3" xfId="1926" xr:uid="{13F4838D-314B-4A3F-A886-16F3B2CE6F19}"/>
    <cellStyle name="Accent5 12" xfId="1927" xr:uid="{C38040AC-5E01-47A6-B687-8D346FD7F670}"/>
    <cellStyle name="Accent5 12 2" xfId="1928" xr:uid="{F586DCFA-6318-4D6A-9929-BC4D7D9D6FB5}"/>
    <cellStyle name="Accent5 12 3" xfId="1929" xr:uid="{CD81CBFF-6957-451C-A768-2B684C787EDD}"/>
    <cellStyle name="Accent5 13" xfId="1930" xr:uid="{959E529C-D207-4090-9FE7-A20F9C136038}"/>
    <cellStyle name="Accent5 13 2" xfId="1931" xr:uid="{90C1AA75-C7D9-4D1B-B3F3-B49FD8529E53}"/>
    <cellStyle name="Accent5 13 3" xfId="1932" xr:uid="{791AA376-61D5-467C-9C83-09C9A5BCFCB3}"/>
    <cellStyle name="Accent5 14" xfId="1933" xr:uid="{7C361AB4-852C-4ED4-8891-695533DAF041}"/>
    <cellStyle name="Accent5 14 2" xfId="1934" xr:uid="{80570EFE-4FE4-4F65-A384-DD9E2C904FC1}"/>
    <cellStyle name="Accent5 14 3" xfId="1935" xr:uid="{CE7EC880-9DF5-49D7-B687-0C10E1073E3A}"/>
    <cellStyle name="Accent5 15" xfId="1936" xr:uid="{971D5D5B-6A55-4183-89AA-95F74B2D8707}"/>
    <cellStyle name="Accent5 15 2" xfId="1937" xr:uid="{CC6CA1BB-75AA-4F02-AEC4-CA43689521C2}"/>
    <cellStyle name="Accent5 15 3" xfId="1938" xr:uid="{EE4E25D8-F382-4242-A55F-074BF689DF13}"/>
    <cellStyle name="Accent5 16" xfId="1939" xr:uid="{AF4C4B1A-42D5-412A-AD29-54439716D702}"/>
    <cellStyle name="Accent5 17" xfId="1940" xr:uid="{4C21067D-8023-41CA-B2E1-B551F6C35AC8}"/>
    <cellStyle name="Accent5 18" xfId="1941" xr:uid="{289E0767-1D21-4F16-ADA2-01D999E004F2}"/>
    <cellStyle name="Accent5 19" xfId="1942" xr:uid="{999D0A1B-0B7F-44E9-9DCD-853A7501C6A3}"/>
    <cellStyle name="Accent5 2" xfId="1943" xr:uid="{66F623C3-96B8-4D89-A795-CB1958B70726}"/>
    <cellStyle name="Accent5 2 10" xfId="1944" xr:uid="{A4763690-E1AB-4433-9C50-FB0581FCDDED}"/>
    <cellStyle name="Accent5 2 11" xfId="1945" xr:uid="{D4E0C916-EA2B-4FE6-93D6-33B68506A79B}"/>
    <cellStyle name="Accent5 2 12" xfId="1946" xr:uid="{7D041F37-8936-43C1-8888-19CEBE215097}"/>
    <cellStyle name="Accent5 2 13" xfId="1947" xr:uid="{19151DA5-F372-47C4-AF66-2330DFFF07C1}"/>
    <cellStyle name="Accent5 2 14" xfId="1948" xr:uid="{E60A6F38-DA12-472E-AC4E-8633BD484F47}"/>
    <cellStyle name="Accent5 2 15" xfId="1949" xr:uid="{A38817CF-254B-435B-A9E1-21CBF897E3EA}"/>
    <cellStyle name="Accent5 2 2" xfId="1950" xr:uid="{0DA73A51-F123-4EB1-B34B-302856069683}"/>
    <cellStyle name="Accent5 2 3" xfId="1951" xr:uid="{0E0E3D8C-B791-4BE9-ABAD-BA9D037CBEC4}"/>
    <cellStyle name="Accent5 2 4" xfId="1952" xr:uid="{35A14ED2-09BB-479B-A9F6-18C5CD38F31D}"/>
    <cellStyle name="Accent5 2 5" xfId="1953" xr:uid="{834BC5BB-5CA9-4005-AFC8-4ABF52378397}"/>
    <cellStyle name="Accent5 2 6" xfId="1954" xr:uid="{30352D4D-1248-47B5-A98A-5B4194358EE3}"/>
    <cellStyle name="Accent5 2 7" xfId="1955" xr:uid="{C899E600-BB35-4C65-8CD5-330770914F61}"/>
    <cellStyle name="Accent5 2 8" xfId="1956" xr:uid="{672D1894-3411-4392-B7DE-01F25D0FF5C9}"/>
    <cellStyle name="Accent5 2 9" xfId="1957" xr:uid="{4DF84EDD-DBC3-4133-A9CC-6B29AE5AFEE6}"/>
    <cellStyle name="Accent5 20" xfId="4338" xr:uid="{8AB77EE8-21D1-4CDB-A622-8076EAD095D5}"/>
    <cellStyle name="Accent5 3" xfId="1958" xr:uid="{60CFE70B-F0DC-40D4-AD44-159FD8CCB0B9}"/>
    <cellStyle name="Accent5 3 2" xfId="1959" xr:uid="{666B8B0A-0BAA-439E-828F-B9484492F2B8}"/>
    <cellStyle name="Accent5 3 3" xfId="1960" xr:uid="{9E1A0C19-7C9E-4A3D-88E2-CE103F592DF9}"/>
    <cellStyle name="Accent5 3 4" xfId="1961" xr:uid="{82AF89F6-1B19-413C-AE82-00C18D589A61}"/>
    <cellStyle name="Accent5 3 5" xfId="1962" xr:uid="{B0F14053-4653-4383-815A-62FF01677EA1}"/>
    <cellStyle name="Accent5 3 6" xfId="1963" xr:uid="{CEE04790-E048-4A62-AD66-0BA3B5AB025F}"/>
    <cellStyle name="Accent5 3 7" xfId="1964" xr:uid="{D1F67661-C037-4EAB-8C92-B1F7AC0E5603}"/>
    <cellStyle name="Accent5 3 8" xfId="1965" xr:uid="{C8805BC8-45CA-44D7-8D8A-1A6467C00058}"/>
    <cellStyle name="Accent5 4" xfId="1966" xr:uid="{F4133F7D-2348-4945-837C-869D4CB07BD7}"/>
    <cellStyle name="Accent5 4 2" xfId="1967" xr:uid="{150D649B-C688-48F6-9E1C-2F943BA9A781}"/>
    <cellStyle name="Accent5 5" xfId="1968" xr:uid="{DEA66095-DE34-469D-97E4-1FAFB3394EBF}"/>
    <cellStyle name="Accent5 5 2" xfId="1969" xr:uid="{C089E282-DE91-4876-8AE0-43EBF28EDC48}"/>
    <cellStyle name="Accent5 6" xfId="1970" xr:uid="{95B6C4A8-B987-4F4E-BB3E-1823F39E8177}"/>
    <cellStyle name="Accent5 6 2" xfId="1971" xr:uid="{40E6407C-15DD-4CB4-9322-652D8119BA56}"/>
    <cellStyle name="Accent5 7" xfId="1972" xr:uid="{F91F197E-B1C6-4E82-8342-5B9F47FCE906}"/>
    <cellStyle name="Accent5 8" xfId="1973" xr:uid="{4A2358D6-318C-4637-87A1-971FAAF873C3}"/>
    <cellStyle name="Accent5 9" xfId="1974" xr:uid="{576D8BE1-4C96-49B8-8D74-EDD45D3CE57E}"/>
    <cellStyle name="Accent5 9 2" xfId="1975" xr:uid="{70A8A971-3EB8-4E10-9FF5-57C96E51F65C}"/>
    <cellStyle name="Accent5 9 3" xfId="1976" xr:uid="{D2767758-CD51-49EC-A535-440230429B69}"/>
    <cellStyle name="Accent5 9 4" xfId="1977" xr:uid="{75AC320D-0570-4CB0-868E-A912786CA584}"/>
    <cellStyle name="Accent6 10" xfId="1978" xr:uid="{785C9C2D-8CAE-4419-BAFD-9E3D86346E79}"/>
    <cellStyle name="Accent6 10 2" xfId="1979" xr:uid="{8D93A3CE-B4E6-4FA2-B54F-1C3D76B8BCFF}"/>
    <cellStyle name="Accent6 10 3" xfId="1980" xr:uid="{CF3B4703-EB45-4AC7-8A8F-7069593C4957}"/>
    <cellStyle name="Accent6 11" xfId="1981" xr:uid="{6F086366-4B96-4561-8BBC-5B01D67DBA5A}"/>
    <cellStyle name="Accent6 11 2" xfId="1982" xr:uid="{25D1C2EA-CCEF-46BB-AD0A-CA253DBF8490}"/>
    <cellStyle name="Accent6 11 3" xfId="1983" xr:uid="{7DDE649E-6A97-43B3-B5C2-5B6A41D9ABD4}"/>
    <cellStyle name="Accent6 12" xfId="1984" xr:uid="{04372451-442B-4034-ACB6-A5256451FDCC}"/>
    <cellStyle name="Accent6 12 2" xfId="1985" xr:uid="{DEBB2A70-A72D-450E-8B7B-4C44FBF983E4}"/>
    <cellStyle name="Accent6 12 3" xfId="1986" xr:uid="{9BB6AF15-1B71-46A6-A84C-C8AEF4AF4B0A}"/>
    <cellStyle name="Accent6 13" xfId="1987" xr:uid="{A5BBF219-DB32-4FB0-ABDB-DD1731381CCC}"/>
    <cellStyle name="Accent6 13 2" xfId="1988" xr:uid="{32265213-7611-4151-B7FA-BEB3F105D434}"/>
    <cellStyle name="Accent6 13 3" xfId="1989" xr:uid="{9EC2B440-F331-40C8-BBDC-CF51DABAB629}"/>
    <cellStyle name="Accent6 14" xfId="1990" xr:uid="{A12ADD79-DFFB-4594-909B-05645E1130CC}"/>
    <cellStyle name="Accent6 14 2" xfId="1991" xr:uid="{A50173B7-4E27-496C-B02D-75A041614A58}"/>
    <cellStyle name="Accent6 14 3" xfId="1992" xr:uid="{27189666-B1D7-4466-9732-B1DCB1F0428A}"/>
    <cellStyle name="Accent6 15" xfId="1993" xr:uid="{ABF18727-0D3A-4237-AE54-53C9E812EB76}"/>
    <cellStyle name="Accent6 15 2" xfId="1994" xr:uid="{CB2C0078-DBD2-4750-97E7-B5F50ED81783}"/>
    <cellStyle name="Accent6 15 3" xfId="1995" xr:uid="{2B8A9DE4-ADF5-4DE6-9553-9AD1AA8958CD}"/>
    <cellStyle name="Accent6 16" xfId="1996" xr:uid="{F0532F45-5DA2-48E2-9F9A-7306AB6F17BD}"/>
    <cellStyle name="Accent6 17" xfId="1997" xr:uid="{BA9C07C2-50E7-4729-B7C9-84B110945B24}"/>
    <cellStyle name="Accent6 18" xfId="1998" xr:uid="{65A2643F-91B9-44A8-9988-23C1E2F8CEBF}"/>
    <cellStyle name="Accent6 19" xfId="1999" xr:uid="{84EBF7D1-773A-454B-9721-FB51BE4739A0}"/>
    <cellStyle name="Accent6 2" xfId="2000" xr:uid="{90F38BA9-32F7-4B7E-B75A-29D66648AB24}"/>
    <cellStyle name="Accent6 2 10" xfId="2001" xr:uid="{CA9448A3-058A-4852-B206-774FC63397D3}"/>
    <cellStyle name="Accent6 2 11" xfId="2002" xr:uid="{F2CDA454-929D-4A8D-B7D4-8AB859635FEF}"/>
    <cellStyle name="Accent6 2 12" xfId="2003" xr:uid="{0073C82E-B869-4240-A971-72074728E8FF}"/>
    <cellStyle name="Accent6 2 13" xfId="2004" xr:uid="{68BC4BF9-1BB9-46EF-AA54-1413086FE0CB}"/>
    <cellStyle name="Accent6 2 14" xfId="2005" xr:uid="{44FBFC09-C8E6-49AE-AC7E-A8E1594C9AFC}"/>
    <cellStyle name="Accent6 2 15" xfId="2006" xr:uid="{D06A568F-018D-4E0F-A163-A7C43F367A51}"/>
    <cellStyle name="Accent6 2 2" xfId="2007" xr:uid="{07346542-D4DC-42C7-ABB4-937416AE87D8}"/>
    <cellStyle name="Accent6 2 3" xfId="2008" xr:uid="{65041EBC-A028-4AF1-9560-E628EF13383E}"/>
    <cellStyle name="Accent6 2 4" xfId="2009" xr:uid="{E7667D8D-E4C1-4E7B-A7BE-2EE905410E61}"/>
    <cellStyle name="Accent6 2 5" xfId="2010" xr:uid="{4DB8016B-1799-4891-8C9C-949BC7E0241F}"/>
    <cellStyle name="Accent6 2 6" xfId="2011" xr:uid="{CC483B5A-9963-4B32-B836-886F4AF002AE}"/>
    <cellStyle name="Accent6 2 7" xfId="2012" xr:uid="{89AF98F9-1AA4-46C3-AA7C-EAEF018A2E33}"/>
    <cellStyle name="Accent6 2 8" xfId="2013" xr:uid="{0BDF11D4-43E6-4B66-AB54-6F653FE4F455}"/>
    <cellStyle name="Accent6 2 9" xfId="2014" xr:uid="{D7E0E45A-7DBF-4F9E-8D78-C87F95915A22}"/>
    <cellStyle name="Accent6 20" xfId="4339" xr:uid="{6D26440C-C2B2-4AEC-933B-D1FB04E6F293}"/>
    <cellStyle name="Accent6 3" xfId="2015" xr:uid="{BD22D072-1DFA-457E-A906-C2349F39B03B}"/>
    <cellStyle name="Accent6 3 2" xfId="2016" xr:uid="{60C61738-4D62-466F-B2C5-121FA2846F36}"/>
    <cellStyle name="Accent6 3 3" xfId="2017" xr:uid="{A049FE01-21BE-4B7E-814F-83EAFC70BC27}"/>
    <cellStyle name="Accent6 3 4" xfId="2018" xr:uid="{3E933E5E-2F9E-4071-9119-5F03D8618048}"/>
    <cellStyle name="Accent6 3 5" xfId="2019" xr:uid="{FCE04C50-3C61-44A7-A090-7A60B9B164EF}"/>
    <cellStyle name="Accent6 3 5 2" xfId="2020" xr:uid="{BBF63F1F-8895-42AB-A3E8-9EA7720025B2}"/>
    <cellStyle name="Accent6 3 6" xfId="2021" xr:uid="{87D4E941-6EDC-4588-BC99-04A64192605F}"/>
    <cellStyle name="Accent6 3 7" xfId="2022" xr:uid="{1FEC813B-5F98-4A09-8E8A-8A3ED90CB276}"/>
    <cellStyle name="Accent6 3 8" xfId="2023" xr:uid="{26D00083-34EA-4229-9FDC-EEB9AAEE10FF}"/>
    <cellStyle name="Accent6 3 9" xfId="2024" xr:uid="{54688E47-F5A8-4BCB-9526-30C82D34FEBE}"/>
    <cellStyle name="Accent6 4" xfId="2025" xr:uid="{BEC412C5-8CA2-4F4B-91D0-748B5E2BA2A1}"/>
    <cellStyle name="Accent6 4 2" xfId="2026" xr:uid="{F467AAE4-4388-46E9-86CA-34EE5A8D7182}"/>
    <cellStyle name="Accent6 5" xfId="2027" xr:uid="{33425295-7097-493E-BDBA-21F3446AB034}"/>
    <cellStyle name="Accent6 5 2" xfId="2028" xr:uid="{40B6E920-1E6B-4D7B-9E79-AD5267720AE4}"/>
    <cellStyle name="Accent6 6" xfId="2029" xr:uid="{D7C480D7-6601-4993-94F4-3419FE459ABC}"/>
    <cellStyle name="Accent6 6 2" xfId="2030" xr:uid="{5E06E615-8DE3-431B-912C-FE8A5BCEBDB8}"/>
    <cellStyle name="Accent6 7" xfId="2031" xr:uid="{206FCA2B-2D72-47EC-9372-224D1CB66581}"/>
    <cellStyle name="Accent6 8" xfId="2032" xr:uid="{B8D8CEC8-D9B1-4DF7-AD50-A897B80CCE04}"/>
    <cellStyle name="Accent6 9" xfId="2033" xr:uid="{2527B2B4-C971-46FD-B0B7-08CDD7D5E3AE}"/>
    <cellStyle name="Accent6 9 2" xfId="2034" xr:uid="{54BA4759-5A42-48EE-B240-EE7D0ACED44D}"/>
    <cellStyle name="Accent6 9 2 2" xfId="2035" xr:uid="{9110EFC1-51BF-426A-AB63-8325B326D4EE}"/>
    <cellStyle name="Accent6 9 3" xfId="2036" xr:uid="{0B9C76FF-F0F2-45E4-9A01-A996D70E0B73}"/>
    <cellStyle name="Accent6 9 4" xfId="2037" xr:uid="{0CB38A73-8545-45AA-BDD2-61E8E2F0A6C5}"/>
    <cellStyle name="Accent6 9 5" xfId="2038" xr:uid="{BD2249FC-2053-4B5F-BB25-3A18D99C5382}"/>
    <cellStyle name="Accounting" xfId="2039" xr:uid="{912E3CFD-1895-4B5D-9A92-1AD9E8A532DE}"/>
    <cellStyle name="Actual Date" xfId="2040" xr:uid="{DD460E7D-D343-4D9C-968C-C9087A2FF7AB}"/>
    <cellStyle name="amount" xfId="2041" xr:uid="{30825E81-F0EC-45C5-985A-1711F4516419}"/>
    <cellStyle name="amount 10" xfId="2042" xr:uid="{CF5BE9C1-4300-4DA7-AA39-7A49D468479B}"/>
    <cellStyle name="amount 11" xfId="2043" xr:uid="{7B815D5F-C543-442F-98C6-84315141854E}"/>
    <cellStyle name="amount 12" xfId="2044" xr:uid="{07C8CD74-BD19-4BE3-9993-4D602CFFF4FC}"/>
    <cellStyle name="amount 2" xfId="2045" xr:uid="{F88704BD-7F18-427B-A8AB-5C22F44C669C}"/>
    <cellStyle name="amount 3" xfId="2046" xr:uid="{9F2EC257-762B-4429-BD71-9369BF10A12C}"/>
    <cellStyle name="amount 4" xfId="2047" xr:uid="{56617C2B-09E8-4BBA-8B94-63E61A1859DF}"/>
    <cellStyle name="amount 5" xfId="2048" xr:uid="{512F49C4-05F7-4869-8FB7-69FAF12E0140}"/>
    <cellStyle name="amount 6" xfId="2049" xr:uid="{3D86F2B4-0C54-4471-9E5C-770596237FFC}"/>
    <cellStyle name="amount 7" xfId="2050" xr:uid="{08280FF5-3488-4FDA-A7A1-F48C1276D7E8}"/>
    <cellStyle name="amount 8" xfId="2051" xr:uid="{5F8C0802-46DE-4EDC-87B1-EEC2C94C14D4}"/>
    <cellStyle name="amount 9" xfId="2052" xr:uid="{7B6AB02F-CD8B-40EC-98C2-85BEC388626E}"/>
    <cellStyle name="args.style" xfId="2053" xr:uid="{6780675D-5668-4CBA-934B-8ED2C148D1C1}"/>
    <cellStyle name="args.style 2" xfId="2054" xr:uid="{80588AF7-BB69-40C8-A402-32B72558D6B5}"/>
    <cellStyle name="Arial 10" xfId="2055" xr:uid="{80123F7F-21FE-4DB5-BB6A-2E8186DFF8BD}"/>
    <cellStyle name="Arial 12" xfId="2056" xr:uid="{D473966B-D507-4635-B271-3B181DF88A8E}"/>
    <cellStyle name="AxeHor" xfId="2057" xr:uid="{28A75F8B-8111-40E3-8FCD-3C75A3A9410A}"/>
    <cellStyle name="azert - Style1" xfId="2058" xr:uid="{D8AD3AA7-603B-4581-BAA6-09DBFB881E82}"/>
    <cellStyle name="Bad 10" xfId="2059" xr:uid="{919CD156-3F54-489C-AB92-DD955FC81C76}"/>
    <cellStyle name="Bad 10 2" xfId="2060" xr:uid="{C5FFE396-7048-4280-9F0D-CEE278FD58C7}"/>
    <cellStyle name="Bad 10 3" xfId="2061" xr:uid="{7F8479F7-067E-4CB1-B711-2630AFB1E137}"/>
    <cellStyle name="Bad 11" xfId="2062" xr:uid="{1F8C3FF7-E5F5-4E0F-9AB6-D73ACF43926C}"/>
    <cellStyle name="Bad 11 2" xfId="2063" xr:uid="{81E2441E-13DB-4061-BC15-29BC55C79C5D}"/>
    <cellStyle name="Bad 11 3" xfId="2064" xr:uid="{431B345A-BA5F-457E-89C1-9BD0DC5EDF59}"/>
    <cellStyle name="Bad 12" xfId="2065" xr:uid="{07ACDA90-B97E-4DB3-AD58-CE542E2EFC9D}"/>
    <cellStyle name="Bad 12 2" xfId="2066" xr:uid="{9F28B11F-A00B-40F6-B2AC-C21878E93323}"/>
    <cellStyle name="Bad 12 3" xfId="2067" xr:uid="{21DE73BA-F078-4C57-AADE-EEAE43F6D897}"/>
    <cellStyle name="Bad 13" xfId="2068" xr:uid="{207FA32E-A45E-49F3-A7E7-4161B1C64426}"/>
    <cellStyle name="Bad 13 2" xfId="2069" xr:uid="{92B6FD47-CE5C-498C-A2C9-FF7C6A6756D9}"/>
    <cellStyle name="Bad 13 3" xfId="2070" xr:uid="{C3E20910-5EA8-4488-AAA2-347BD0B6E1D2}"/>
    <cellStyle name="Bad 14" xfId="2071" xr:uid="{7BC2D380-B0AD-4069-98F7-AA7516517F4A}"/>
    <cellStyle name="Bad 14 2" xfId="2072" xr:uid="{0BA1F006-15EF-4AD0-A4C6-4FC023908C62}"/>
    <cellStyle name="Bad 14 3" xfId="2073" xr:uid="{BAF85866-2B95-490A-B10A-896D81A31695}"/>
    <cellStyle name="Bad 15" xfId="2074" xr:uid="{5F7E0B52-396B-4FF0-9C81-68D26F07F013}"/>
    <cellStyle name="Bad 15 2" xfId="2075" xr:uid="{9CAD65F1-9CFE-4FAB-89D1-2A9D6608D61E}"/>
    <cellStyle name="Bad 15 3" xfId="2076" xr:uid="{989B84C1-6C3B-41D4-BE9F-72053BEE67B0}"/>
    <cellStyle name="Bad 16" xfId="2077" xr:uid="{19AC0CE9-EB84-4D05-B69E-3143E68B5788}"/>
    <cellStyle name="Bad 17" xfId="2078" xr:uid="{B26B7C82-C800-4421-9930-A4F24200CF9C}"/>
    <cellStyle name="Bad 18" xfId="2079" xr:uid="{5E9FA38D-1C49-4678-984B-716C3C40CF18}"/>
    <cellStyle name="Bad 19" xfId="2080" xr:uid="{3333CF2A-A8DF-4626-B178-4317036B4B0D}"/>
    <cellStyle name="Bad 2" xfId="2081" xr:uid="{A98718D5-D255-4966-822D-05197FEBC520}"/>
    <cellStyle name="Bad 2 10" xfId="2082" xr:uid="{6DD22494-FED6-4068-8F05-790F2A2A45D1}"/>
    <cellStyle name="Bad 2 11" xfId="2083" xr:uid="{313A475C-1CF6-4F21-BF6C-68E08575EA3F}"/>
    <cellStyle name="Bad 2 12" xfId="2084" xr:uid="{06BD9297-5E82-48A4-8A01-E35B0986C29A}"/>
    <cellStyle name="Bad 2 13" xfId="2085" xr:uid="{EC81C804-1492-4157-8974-D19FBC8DD050}"/>
    <cellStyle name="Bad 2 14" xfId="2086" xr:uid="{7DA8D5D2-5365-4931-B0A7-62C36753A5D8}"/>
    <cellStyle name="Bad 2 15" xfId="2087" xr:uid="{695045D3-3857-4194-B4F6-06ABC84575C0}"/>
    <cellStyle name="Bad 2 2" xfId="2088" xr:uid="{AF8C69A8-B48E-4B54-91F5-108251C4BCD7}"/>
    <cellStyle name="Bad 2 3" xfId="2089" xr:uid="{9F5690A1-796F-4B29-BC93-C1FD48CAD8C7}"/>
    <cellStyle name="Bad 2 4" xfId="2090" xr:uid="{1D66F07F-FF1C-4EC4-A857-9C79E33C0615}"/>
    <cellStyle name="Bad 2 5" xfId="2091" xr:uid="{9D5F908C-460A-4E4B-8211-B744B3A365D4}"/>
    <cellStyle name="Bad 2 6" xfId="2092" xr:uid="{33375497-95A8-49AB-AA97-B1F85F2E06FF}"/>
    <cellStyle name="Bad 2 7" xfId="2093" xr:uid="{90BC1FDC-F4BF-43C8-BD60-047797271124}"/>
    <cellStyle name="Bad 2 8" xfId="2094" xr:uid="{EF498826-6A11-49E9-992C-779F4FDC5248}"/>
    <cellStyle name="Bad 2 9" xfId="2095" xr:uid="{F7F8153E-6E76-44AD-9A18-10C3BC0D328B}"/>
    <cellStyle name="Bad 20" xfId="4340" xr:uid="{56900C4E-35CA-4FA7-9C3F-23356CB6C779}"/>
    <cellStyle name="Bad 3" xfId="2096" xr:uid="{ECC157F5-64E8-49F8-A676-508EEB960951}"/>
    <cellStyle name="Bad 3 2" xfId="2097" xr:uid="{09CA57E7-3B82-4D42-B3F4-59562F7389A7}"/>
    <cellStyle name="Bad 3 3" xfId="2098" xr:uid="{8EE0C5CF-47DD-492B-9D5C-5C4290F77F34}"/>
    <cellStyle name="Bad 3 4" xfId="2099" xr:uid="{73ED99D8-0611-4FC3-9EBD-31252407D8ED}"/>
    <cellStyle name="Bad 3 5" xfId="2100" xr:uid="{8B6B8AFE-E951-4CFB-B279-8573E3C17FC3}"/>
    <cellStyle name="Bad 3 5 2" xfId="2101" xr:uid="{10CEA110-9EA4-42B0-916A-5A17AF6EFEFF}"/>
    <cellStyle name="Bad 3 6" xfId="2102" xr:uid="{AC47EFE6-9EF4-43B6-8F14-61FEE6ADEE42}"/>
    <cellStyle name="Bad 3 7" xfId="2103" xr:uid="{490FC78C-293C-4548-B5FD-A4DF329B7510}"/>
    <cellStyle name="Bad 3 8" xfId="2104" xr:uid="{DEDEFFA5-DF42-4699-A012-723FB4EF580E}"/>
    <cellStyle name="Bad 3 9" xfId="2105" xr:uid="{2DF16F42-76D5-4D55-878C-21708D86D2CA}"/>
    <cellStyle name="Bad 4" xfId="2106" xr:uid="{B3ED5B3D-D6D6-402C-B441-FFE44E7E0C8D}"/>
    <cellStyle name="Bad 4 2" xfId="2107" xr:uid="{390BC484-C631-463B-AFC1-E038E691A238}"/>
    <cellStyle name="Bad 5" xfId="2108" xr:uid="{9BB8990D-15E2-4D67-90C0-BB307FD1DBFD}"/>
    <cellStyle name="Bad 5 2" xfId="2109" xr:uid="{394CF132-8074-4935-8EC1-463F84FBF38F}"/>
    <cellStyle name="Bad 6" xfId="2110" xr:uid="{43C15531-C458-4F6B-B0E7-4E9B40E16F5A}"/>
    <cellStyle name="Bad 6 2" xfId="2111" xr:uid="{92E6E5E1-D4CC-49D0-86B7-E534A38513E3}"/>
    <cellStyle name="Bad 7" xfId="2112" xr:uid="{C34DDA71-84F6-4151-B320-AFA9ECAD53C3}"/>
    <cellStyle name="Bad 8" xfId="2113" xr:uid="{236A6903-4444-452C-9004-5AFB2355C703}"/>
    <cellStyle name="Bad 9" xfId="2114" xr:uid="{45563EE5-A52F-4B21-9CDA-F6B2D9AE33EB}"/>
    <cellStyle name="Bad 9 2" xfId="2115" xr:uid="{9E3A4DA2-B6FC-4B71-9BEA-90552AD1163E}"/>
    <cellStyle name="Bad 9 2 2" xfId="2116" xr:uid="{E640EA1A-079B-49BE-B2D9-32D30DC6B926}"/>
    <cellStyle name="Bad 9 3" xfId="2117" xr:uid="{298A9182-2F86-489D-90CF-62DB591C6394}"/>
    <cellStyle name="Bad 9 4" xfId="2118" xr:uid="{1C3A5231-B0B3-4F10-8860-975D3314D33F}"/>
    <cellStyle name="Bad 9 5" xfId="2119" xr:uid="{FC1F6261-C670-4210-BFDF-5977CA62F282}"/>
    <cellStyle name="bartitre" xfId="2120" xr:uid="{7A11C28B-AF1F-455D-A4B1-C716174611FD}"/>
    <cellStyle name="bartotal" xfId="2121" xr:uid="{1189473C-DBA1-4943-BECF-E6031496752E}"/>
    <cellStyle name="Big head" xfId="2122" xr:uid="{3FE213D7-D4FF-4409-82FE-CFA8251AF7B2}"/>
    <cellStyle name="blue shading" xfId="2123" xr:uid="{87478AFB-71E9-4593-A1C3-AB66A321F8D8}"/>
    <cellStyle name="Blue Title" xfId="2124" xr:uid="{AA74E3A1-D259-496B-BB0F-3E85B1178E05}"/>
    <cellStyle name="Bob" xfId="2125" xr:uid="{00321786-BD5B-451A-AD1E-B4E1E7F81681}"/>
    <cellStyle name="Bob 1" xfId="2126" xr:uid="{42CA1461-D95B-4308-83BA-533822D749CC}"/>
    <cellStyle name="Bob 3" xfId="2127" xr:uid="{DE55B502-D19F-4330-AF1E-AF0F68C55863}"/>
    <cellStyle name="bob_boite - choix table" xfId="2128" xr:uid="{CBFC6914-B17F-4A9C-A455-97283B06F6AA}"/>
    <cellStyle name="Bob2" xfId="2129" xr:uid="{5222E213-F7C6-4F56-B467-78D637C5C63B}"/>
    <cellStyle name="Body text" xfId="2130" xr:uid="{6EBBC6B4-2499-43C5-95F2-A3EF3C652E45}"/>
    <cellStyle name="Body text 10" xfId="2131" xr:uid="{58145B04-6888-4AC5-87AC-77E4D655B38D}"/>
    <cellStyle name="Body text 11" xfId="2132" xr:uid="{1B82F8A1-02EF-4BD9-AE1F-D8362C529639}"/>
    <cellStyle name="Body text 12" xfId="2133" xr:uid="{04A0ED7E-76BB-485A-86CC-3A8B90C34FF5}"/>
    <cellStyle name="Body text 2" xfId="2134" xr:uid="{1C464ED0-BBF4-4864-BCFF-1C74B0D91832}"/>
    <cellStyle name="Body text 3" xfId="2135" xr:uid="{0CF98D80-13C8-4FB3-B338-93C8F1D8A84B}"/>
    <cellStyle name="Body text 4" xfId="2136" xr:uid="{43CD667C-D4B3-4DE5-A128-8CD1711AE91A}"/>
    <cellStyle name="Body text 5" xfId="2137" xr:uid="{713AB839-F5BA-465A-9E4C-50A63F9E8265}"/>
    <cellStyle name="Body text 6" xfId="2138" xr:uid="{CBEB61F4-3A3E-436D-AC22-57D350DB5789}"/>
    <cellStyle name="Body text 7" xfId="2139" xr:uid="{09A7EF15-A33B-4662-8E3F-B4D5B3251128}"/>
    <cellStyle name="Body text 8" xfId="2140" xr:uid="{AFDD6BB4-3102-4407-9734-857D0D0C86F1}"/>
    <cellStyle name="Body text 9" xfId="2141" xr:uid="{10BE89FB-E817-4E3D-9CF7-2621FB7B9593}"/>
    <cellStyle name="Border" xfId="2142" xr:uid="{BA7D8360-A940-4967-AD4B-4CABD268D2C4}"/>
    <cellStyle name="Border Heavy" xfId="2143" xr:uid="{8A0C7783-2B55-49BC-BD96-184B7C0A0F25}"/>
    <cellStyle name="Border Thin" xfId="2144" xr:uid="{4EF52162-68C8-4D3E-9998-D052240FEA33}"/>
    <cellStyle name="British Pound" xfId="2145" xr:uid="{5E36E43C-E926-4735-913C-CFE044B52653}"/>
    <cellStyle name="Calc Currency (0)" xfId="2146" xr:uid="{8AB0D17F-7118-4AE4-AB99-0DA924419F2F}"/>
    <cellStyle name="Calc Currency (0) 2" xfId="2147" xr:uid="{C2373B19-C184-4DBC-9032-D808C8AD2453}"/>
    <cellStyle name="Calc Currency (2)" xfId="2148" xr:uid="{BB6C9EA9-AE6C-46D0-BB3E-2951824EFF25}"/>
    <cellStyle name="Calc Currency (2) 2" xfId="2149" xr:uid="{C42A8135-635A-406F-9D30-FD339EA122A5}"/>
    <cellStyle name="Calc Percent (0)" xfId="2150" xr:uid="{04BA2A33-9F24-4688-955A-A5A3A1F52460}"/>
    <cellStyle name="Calc Percent (0) 2" xfId="2151" xr:uid="{77165A86-192B-4FF6-9ACD-41F842130DA2}"/>
    <cellStyle name="Calc Percent (1)" xfId="2152" xr:uid="{A34BBDD9-976F-4C7E-9095-86F29548FA1F}"/>
    <cellStyle name="Calc Percent (1) 2" xfId="2153" xr:uid="{891793AA-20EF-4DC7-9CB2-E99840E268A1}"/>
    <cellStyle name="Calc Percent (2)" xfId="2154" xr:uid="{753F6812-A6C8-4C73-ABF2-9CEAA77CB28B}"/>
    <cellStyle name="Calc Percent (2) 2" xfId="2155" xr:uid="{0B018681-E99F-4199-9A7D-94B658F707A3}"/>
    <cellStyle name="Calc Units (0)" xfId="2156" xr:uid="{6C7E4B41-3499-4C85-924B-F9ACA8D3C689}"/>
    <cellStyle name="Calc Units (0) 2" xfId="2157" xr:uid="{9F9F09E3-E774-4AB1-BA2D-D0CEB3F3EA46}"/>
    <cellStyle name="Calc Units (1)" xfId="2158" xr:uid="{1511D8F6-5AC9-4495-9463-FE2AFE25A514}"/>
    <cellStyle name="Calc Units (1) 2" xfId="2159" xr:uid="{7BE266D4-78BE-4B56-99C6-09336CE7BD00}"/>
    <cellStyle name="Calc Units (2)" xfId="2160" xr:uid="{838113F5-A47C-48EE-AD9D-8FD82724C8B1}"/>
    <cellStyle name="Calc Units (2) 2" xfId="2161" xr:uid="{9FE0126A-7CAD-44EE-9AB1-09D78D01BFB6}"/>
    <cellStyle name="Calcul" xfId="2162" xr:uid="{7E3F3025-C4F1-4166-91FA-C7990F308073}"/>
    <cellStyle name="Calculation 10" xfId="2163" xr:uid="{DB384A7E-0A3A-4BC9-B64B-7AA2575E544A}"/>
    <cellStyle name="Calculation 10 2" xfId="2164" xr:uid="{AADF0D67-60ED-40A5-9D04-0926A6402EA9}"/>
    <cellStyle name="Calculation 10 3" xfId="2165" xr:uid="{1CC19E33-28AB-4BB9-884C-4F062CA84FA4}"/>
    <cellStyle name="Calculation 11" xfId="2166" xr:uid="{78F287C0-C838-4ED4-94FF-1F2BB303FE9F}"/>
    <cellStyle name="Calculation 11 2" xfId="2167" xr:uid="{209184C6-011B-4C68-909E-E0886C7924CF}"/>
    <cellStyle name="Calculation 11 3" xfId="2168" xr:uid="{A7B5D0CD-8DE4-46C4-8164-0473BDF0B0B4}"/>
    <cellStyle name="Calculation 12" xfId="2169" xr:uid="{D29247FF-7471-4126-94AA-1A2122B383F2}"/>
    <cellStyle name="Calculation 12 2" xfId="2170" xr:uid="{E294E704-3F23-4CA7-A510-0AAB11E62A0B}"/>
    <cellStyle name="Calculation 12 3" xfId="2171" xr:uid="{AFDCADDD-2EB6-4733-98D2-68E9E6DD21EE}"/>
    <cellStyle name="Calculation 13" xfId="2172" xr:uid="{CFFFA70F-FDB4-45FD-941E-D76C4EBD0ACC}"/>
    <cellStyle name="Calculation 13 2" xfId="2173" xr:uid="{E007849E-EE71-4740-B136-489A36E9F753}"/>
    <cellStyle name="Calculation 13 3" xfId="2174" xr:uid="{F08C61BE-99D9-442C-9486-0FAD1F2DFDF0}"/>
    <cellStyle name="Calculation 14" xfId="2175" xr:uid="{A8C32BE0-D33E-473A-87E3-8D9A6FA68E89}"/>
    <cellStyle name="Calculation 14 2" xfId="2176" xr:uid="{F2ABCDAD-3E5B-4D30-B760-64B27A209C3D}"/>
    <cellStyle name="Calculation 14 3" xfId="2177" xr:uid="{7F013CD2-5199-41E7-905C-98B9688539BB}"/>
    <cellStyle name="Calculation 15" xfId="2178" xr:uid="{D99DAC71-97AF-42C2-8485-9B1A744834B5}"/>
    <cellStyle name="Calculation 15 2" xfId="2179" xr:uid="{EABA27B0-A37B-4466-934B-383B9DB9C596}"/>
    <cellStyle name="Calculation 15 3" xfId="2180" xr:uid="{BF898983-2781-425F-82DC-DFD3C8BDC5F9}"/>
    <cellStyle name="Calculation 16" xfId="2181" xr:uid="{C938A81F-7579-42B2-B956-42F892EFBAC7}"/>
    <cellStyle name="Calculation 17" xfId="2182" xr:uid="{835971A6-F7F7-4D0F-B33C-C35C7E238ADB}"/>
    <cellStyle name="Calculation 18" xfId="2183" xr:uid="{9B44174B-65C1-49CC-9126-3CA4ABEE6E52}"/>
    <cellStyle name="Calculation 19" xfId="2184" xr:uid="{4308DA62-518B-489C-B8D7-5D706CBA58B1}"/>
    <cellStyle name="Calculation 2" xfId="2185" xr:uid="{FCF3DB7D-EFFA-480B-B9C2-C611419C53D3}"/>
    <cellStyle name="Calculation 2 10" xfId="2186" xr:uid="{C4B1711E-0AD8-433E-86DE-F5EAB5D5C5F7}"/>
    <cellStyle name="Calculation 2 11" xfId="2187" xr:uid="{9A572F60-EE2B-4401-8544-9DF85F354835}"/>
    <cellStyle name="Calculation 2 12" xfId="2188" xr:uid="{47BF86AE-12A6-4C12-B7B6-7F322CBC09F0}"/>
    <cellStyle name="Calculation 2 13" xfId="2189" xr:uid="{E0DEABA7-19C1-4D79-893A-4DEED49F6D6D}"/>
    <cellStyle name="Calculation 2 14" xfId="2190" xr:uid="{3FB94A28-AF25-4B43-8BCD-3BC85533E327}"/>
    <cellStyle name="Calculation 2 15" xfId="2191" xr:uid="{2C0269DD-B7CF-433A-A3FB-1D8B4D53F0D3}"/>
    <cellStyle name="Calculation 2 2" xfId="2192" xr:uid="{F08EC9F1-7D7B-4724-813F-4D07797F6D98}"/>
    <cellStyle name="Calculation 2 3" xfId="2193" xr:uid="{EDB1D90F-A0F9-41DE-9CB7-D3E3DB98EE61}"/>
    <cellStyle name="Calculation 2 4" xfId="2194" xr:uid="{CE27E319-4767-45A7-ADE2-1E79996E5231}"/>
    <cellStyle name="Calculation 2 5" xfId="2195" xr:uid="{9400AE0F-CBAF-4521-8EFD-51FA9889D1D8}"/>
    <cellStyle name="Calculation 2 6" xfId="2196" xr:uid="{8C1DC05C-27FF-4B2A-A64D-768C24130255}"/>
    <cellStyle name="Calculation 2 7" xfId="2197" xr:uid="{BC01412B-910A-49AF-A325-97E739551742}"/>
    <cellStyle name="Calculation 2 8" xfId="2198" xr:uid="{55473277-31D3-4724-9AE8-2CE017A0CD95}"/>
    <cellStyle name="Calculation 2 9" xfId="2199" xr:uid="{32439EA5-2C62-4FA9-B9E1-2DF323AC5047}"/>
    <cellStyle name="Calculation 20" xfId="4341" xr:uid="{EF3F3C13-834F-4B09-BA7A-A7674F16679A}"/>
    <cellStyle name="Calculation 3" xfId="2200" xr:uid="{7972A53A-99CB-4988-8419-F5C1C208BAD7}"/>
    <cellStyle name="Calculation 3 2" xfId="2201" xr:uid="{F6BDA63F-96F0-4905-A4F8-D459C97ECAE0}"/>
    <cellStyle name="Calculation 3 3" xfId="2202" xr:uid="{0D127743-3B78-4074-8764-3273DB372381}"/>
    <cellStyle name="Calculation 3 4" xfId="2203" xr:uid="{7F4BAF2E-9A4C-4A7B-8FCF-0AAB4FFEF575}"/>
    <cellStyle name="Calculation 3 5" xfId="2204" xr:uid="{C1614AE9-3816-456C-9696-84C5DFCF8B70}"/>
    <cellStyle name="Calculation 3 5 2" xfId="2205" xr:uid="{FF0D2208-5158-425D-BE3E-A127799DA5A2}"/>
    <cellStyle name="Calculation 3 6" xfId="2206" xr:uid="{C5E77E29-7DA4-499E-9BBF-D252F01C60F3}"/>
    <cellStyle name="Calculation 3 7" xfId="2207" xr:uid="{B08EBD11-E813-42A7-90D2-996C7E373EF2}"/>
    <cellStyle name="Calculation 3 8" xfId="2208" xr:uid="{8ECED698-51DF-43B6-81B2-7D61467F7DB6}"/>
    <cellStyle name="Calculation 3 9" xfId="2209" xr:uid="{B69F0655-6A40-4863-9457-697CD1B48815}"/>
    <cellStyle name="Calculation 4" xfId="2210" xr:uid="{E4D1ECEF-1A74-41CB-B8F8-09FCBFFB649D}"/>
    <cellStyle name="Calculation 4 2" xfId="2211" xr:uid="{2F884304-1C46-47C9-B882-60A2DA87AA82}"/>
    <cellStyle name="Calculation 5" xfId="2212" xr:uid="{8728B901-1213-43A8-B503-EF0D3D7ACDFC}"/>
    <cellStyle name="Calculation 5 2" xfId="2213" xr:uid="{8D51D010-FE5B-4AAF-BA38-C2F00FE70FB3}"/>
    <cellStyle name="Calculation 6" xfId="2214" xr:uid="{C18E41FB-27BC-4103-9687-B6770AB5428C}"/>
    <cellStyle name="Calculation 6 2" xfId="2215" xr:uid="{CBBAF97B-542E-463E-A8A1-A1A0B681F592}"/>
    <cellStyle name="Calculation 7" xfId="2216" xr:uid="{A4F4A501-5DF0-4989-87EF-3D42F8F91DAB}"/>
    <cellStyle name="Calculation 8" xfId="2217" xr:uid="{518B9A90-3E40-42E9-A84D-B8E74725DDDE}"/>
    <cellStyle name="Calculation 9" xfId="2218" xr:uid="{9A8D9975-C921-45AA-AF78-26EB17EC5608}"/>
    <cellStyle name="Calculation 9 2" xfId="2219" xr:uid="{F1A0A0B9-142C-4F18-B4A5-7E2CF846C8AD}"/>
    <cellStyle name="Calculation 9 2 2" xfId="2220" xr:uid="{08BCC009-8BAE-45F7-843F-BE1C671A1E6E}"/>
    <cellStyle name="Calculation 9 3" xfId="2221" xr:uid="{2BFC0F0B-5D7C-4147-B2FE-117BC2D7DD1C}"/>
    <cellStyle name="Calculation 9 4" xfId="2222" xr:uid="{6560C0C6-5CCC-462B-B978-7507A57D5B0A}"/>
    <cellStyle name="Calculation 9 5" xfId="2223" xr:uid="{8D8AE079-0F37-457A-9061-6FB339F68459}"/>
    <cellStyle name="can" xfId="2224" xr:uid="{8B26E474-3807-4330-A113-9C0EA06FCD87}"/>
    <cellStyle name="Case" xfId="2225" xr:uid="{9E46EE5A-7BE9-43D8-A762-CF0A1BA06433}"/>
    <cellStyle name="category" xfId="2226" xr:uid="{ADACB2A1-5127-4462-9F37-CD1DE118F3E6}"/>
    <cellStyle name="Centered Heading" xfId="2227" xr:uid="{6BF3EB34-6464-4D84-9CDC-A04CE33D58B6}"/>
    <cellStyle name="Centered Heading Notes" xfId="2228" xr:uid="{52BF62BF-E290-4D78-8A31-3533CE06633B}"/>
    <cellStyle name="Centré" xfId="2229" xr:uid="{76CC3536-5D23-45D5-8FA7-66F9BEEA3DAF}"/>
    <cellStyle name="Change" xfId="2230" xr:uid="{6515B727-BA02-4FBF-A3FB-CA8A5F138450}"/>
    <cellStyle name="ChartingText" xfId="2231" xr:uid="{30EBA351-EA66-4063-BFBA-3524F0867CBC}"/>
    <cellStyle name="Check Cell 10" xfId="2232" xr:uid="{9E7C61AF-BB6B-42CB-BC61-9DE3F55A9B11}"/>
    <cellStyle name="Check Cell 10 2" xfId="2233" xr:uid="{9AC8AFB8-005D-4D9B-8F7D-633E921F07CA}"/>
    <cellStyle name="Check Cell 10 3" xfId="2234" xr:uid="{73C9FD88-9352-43F5-B23B-7E92404C9BC7}"/>
    <cellStyle name="Check Cell 11" xfId="2235" xr:uid="{C83B0972-D285-49E3-A0C2-BBC5B2EEF881}"/>
    <cellStyle name="Check Cell 11 2" xfId="2236" xr:uid="{44C1DD01-9FF9-49EB-954C-6454E770F41F}"/>
    <cellStyle name="Check Cell 11 3" xfId="2237" xr:uid="{939B8186-73BA-45B4-9DE3-D98128392AC4}"/>
    <cellStyle name="Check Cell 12" xfId="2238" xr:uid="{DBFE57CE-5097-4FAB-BA7F-E5BF198031BE}"/>
    <cellStyle name="Check Cell 12 2" xfId="2239" xr:uid="{D262B465-7219-449D-BEC5-A3D521A98F45}"/>
    <cellStyle name="Check Cell 12 3" xfId="2240" xr:uid="{69CBB3B5-90C4-4A50-8AA9-9E1D6CEA5592}"/>
    <cellStyle name="Check Cell 13" xfId="2241" xr:uid="{9C296793-F161-4F04-905D-1885F963AECF}"/>
    <cellStyle name="Check Cell 13 2" xfId="2242" xr:uid="{D82E2EC9-8EEF-4FEC-96A3-2DCB989F35DC}"/>
    <cellStyle name="Check Cell 13 3" xfId="2243" xr:uid="{C9326253-A2CE-4425-A56D-762B67F230E2}"/>
    <cellStyle name="Check Cell 14" xfId="2244" xr:uid="{F8ACFF75-FB5D-48BD-8694-6BE4B03C4A13}"/>
    <cellStyle name="Check Cell 14 2" xfId="2245" xr:uid="{00F3920F-B04D-4C00-A58A-67503090FD20}"/>
    <cellStyle name="Check Cell 14 3" xfId="2246" xr:uid="{B1140062-16DA-43E9-8497-713C88AAB0E5}"/>
    <cellStyle name="Check Cell 15" xfId="2247" xr:uid="{1E333099-2DA0-4F0F-A305-D20E1C8D7A24}"/>
    <cellStyle name="Check Cell 15 2" xfId="2248" xr:uid="{A91FEA5B-32C1-4C33-8E51-ED6FB3EE462D}"/>
    <cellStyle name="Check Cell 15 3" xfId="2249" xr:uid="{C181C24A-B232-4B0C-A35A-4698D03875C8}"/>
    <cellStyle name="Check Cell 16" xfId="2250" xr:uid="{7C54FBD1-1E9A-4CF8-92B3-90B7CDE0222F}"/>
    <cellStyle name="Check Cell 17" xfId="2251" xr:uid="{EF5B3CAA-FD91-4888-B3E9-05238643AF81}"/>
    <cellStyle name="Check Cell 18" xfId="2252" xr:uid="{93202F56-1A66-460A-B19E-F85B8D83454C}"/>
    <cellStyle name="Check Cell 19" xfId="2253" xr:uid="{421755B1-8F8E-43DD-8442-28AB7E73AE2A}"/>
    <cellStyle name="Check Cell 2" xfId="2254" xr:uid="{20FB7171-4C45-4686-9723-74BAFBF00604}"/>
    <cellStyle name="Check Cell 2 10" xfId="2255" xr:uid="{31A56AC2-F182-46E4-82CA-8B55A7524863}"/>
    <cellStyle name="Check Cell 2 11" xfId="2256" xr:uid="{18FBBC6C-B486-4A0A-A477-F66BC3CC5497}"/>
    <cellStyle name="Check Cell 2 12" xfId="2257" xr:uid="{7B4EE481-4B6D-4476-A58A-CADBF9021729}"/>
    <cellStyle name="Check Cell 2 13" xfId="2258" xr:uid="{30330E69-710B-4A3F-B70F-B2AE263FCE7E}"/>
    <cellStyle name="Check Cell 2 14" xfId="2259" xr:uid="{8C77DA56-98B0-4645-B30B-1770A6AE290E}"/>
    <cellStyle name="Check Cell 2 15" xfId="2260" xr:uid="{19131D47-189F-4848-A635-9C179F30B246}"/>
    <cellStyle name="Check Cell 2 2" xfId="2261" xr:uid="{4CCB1E7D-8FDE-4843-B98B-30B4B24B88AC}"/>
    <cellStyle name="Check Cell 2 3" xfId="2262" xr:uid="{66B04942-23D2-4B18-8403-E15F5BE92543}"/>
    <cellStyle name="Check Cell 2 4" xfId="2263" xr:uid="{297A9B2C-D67A-4A81-893D-29B26E6D28AE}"/>
    <cellStyle name="Check Cell 2 5" xfId="2264" xr:uid="{88C7FAFC-DA81-4A21-BBD0-431856DAFB95}"/>
    <cellStyle name="Check Cell 2 6" xfId="2265" xr:uid="{40443EC8-79F3-4895-AD40-67A54AC64CDF}"/>
    <cellStyle name="Check Cell 2 7" xfId="2266" xr:uid="{AF5DB921-5AFF-45EA-81D0-972C7FC6B710}"/>
    <cellStyle name="Check Cell 2 8" xfId="2267" xr:uid="{3BBB0272-6880-426C-9385-C71087E4DDEE}"/>
    <cellStyle name="Check Cell 2 9" xfId="2268" xr:uid="{FAE80D0F-55A5-47DB-A232-96037F64F390}"/>
    <cellStyle name="Check Cell 20" xfId="4342" xr:uid="{2681FE81-7804-4D0F-A0AD-67C404BEA8A7}"/>
    <cellStyle name="Check Cell 3" xfId="2269" xr:uid="{87F8E69C-C18E-4DA7-8E4A-DBE86B74D5C3}"/>
    <cellStyle name="Check Cell 3 2" xfId="2270" xr:uid="{57F30DE0-22B2-457C-9CB8-8A592FA5CB69}"/>
    <cellStyle name="Check Cell 3 3" xfId="2271" xr:uid="{2E5EBB49-28E2-4F32-894F-D437B08F0834}"/>
    <cellStyle name="Check Cell 3 4" xfId="2272" xr:uid="{183C8981-2228-4A06-8CF5-4C68C7FC81D4}"/>
    <cellStyle name="Check Cell 3 5" xfId="2273" xr:uid="{367AE070-6B4E-4959-B704-88C0BBFEF7F6}"/>
    <cellStyle name="Check Cell 3 6" xfId="2274" xr:uid="{63DCF358-8335-40B0-BCEB-D4CCA9CB6536}"/>
    <cellStyle name="Check Cell 3 7" xfId="2275" xr:uid="{4E7D1D19-F6F7-4097-B07A-0D18B8F80783}"/>
    <cellStyle name="Check Cell 3 8" xfId="2276" xr:uid="{DB8F004F-D0A4-472D-9FEE-6C4A38ABBD86}"/>
    <cellStyle name="Check Cell 4" xfId="2277" xr:uid="{032A31BB-42D2-4C84-A3A1-AAB32679637C}"/>
    <cellStyle name="Check Cell 4 2" xfId="2278" xr:uid="{E845E5E1-2911-48F0-AA00-CBA37D991907}"/>
    <cellStyle name="Check Cell 5" xfId="2279" xr:uid="{A85C360B-A272-4016-9DD6-202BF1178E55}"/>
    <cellStyle name="Check Cell 5 2" xfId="2280" xr:uid="{7A5D21E2-D7A7-4BEF-A000-45B684BD6128}"/>
    <cellStyle name="Check Cell 6" xfId="2281" xr:uid="{599667DE-64B0-42A9-B232-843DFB35735F}"/>
    <cellStyle name="Check Cell 6 2" xfId="2282" xr:uid="{CB45FE8C-196F-4093-8AF9-6F6FBCDC75AB}"/>
    <cellStyle name="Check Cell 7" xfId="2283" xr:uid="{2CD26F65-374A-43E4-83DD-1EA024FFFFDF}"/>
    <cellStyle name="Check Cell 8" xfId="2284" xr:uid="{E82CC2F8-7C76-4188-8141-D956752EEB52}"/>
    <cellStyle name="Check Cell 9" xfId="2285" xr:uid="{BECD1222-770A-4B31-AE44-4A64A049A6C2}"/>
    <cellStyle name="Check Cell 9 2" xfId="2286" xr:uid="{7F741114-3C69-428C-B38C-D3FB7C145410}"/>
    <cellStyle name="Check Cell 9 3" xfId="2287" xr:uid="{4E2AE773-F3BC-4797-B858-6FD86D9DBB22}"/>
    <cellStyle name="Check Cell 9 4" xfId="2288" xr:uid="{D03D847A-ACFF-46D1-957D-E423ECE774C7}"/>
    <cellStyle name="ColLevel_0" xfId="2289" xr:uid="{A69651BA-C15A-40CB-B5B3-9EC623D734AD}"/>
    <cellStyle name="ColumnAttributeAbovePrompt" xfId="2290" xr:uid="{84821193-7393-4FDB-9EB4-CD7224C1BF01}"/>
    <cellStyle name="ColumnAttributePrompt" xfId="2291" xr:uid="{B0B87321-705F-4DF9-867B-B081B81C3BB5}"/>
    <cellStyle name="ColumnAttributeValue" xfId="2292" xr:uid="{BBCB90FB-66C6-40B8-95A9-0B0AF76206EE}"/>
    <cellStyle name="ColumnHeaderNormal" xfId="2293" xr:uid="{1DC4C93A-C882-42AA-A1C0-1177352C23E3}"/>
    <cellStyle name="ColumnHeadingPrompt" xfId="2294" xr:uid="{43116D7C-BD4C-4934-8442-3552ECCDEB34}"/>
    <cellStyle name="ColumnHeadingValue" xfId="2295" xr:uid="{03C90021-F495-4622-9872-B325F288F4E3}"/>
    <cellStyle name="Comma" xfId="1" builtinId="3"/>
    <cellStyle name="Comma  - Style1" xfId="2296" xr:uid="{7D8055C7-67A1-4A55-8E13-9B6F2BC469DC}"/>
    <cellStyle name="Comma  - Style2" xfId="2297" xr:uid="{D9562FF2-0C89-4FCE-A4D1-17752238796F}"/>
    <cellStyle name="Comma  - Style3" xfId="2298" xr:uid="{3F37B4EA-3B47-4A1C-8FF8-8F3B034BF985}"/>
    <cellStyle name="Comma  - Style4" xfId="2299" xr:uid="{F9EEBD74-924A-4CD9-B81A-251559335EEA}"/>
    <cellStyle name="Comma  - Style5" xfId="2300" xr:uid="{6B9AF5F4-A6ED-4B7F-8A83-751F11ECD8C8}"/>
    <cellStyle name="Comma  - Style6" xfId="2301" xr:uid="{D3B06DFF-7DA3-4456-9852-17EB755CC82C}"/>
    <cellStyle name="Comma  - Style7" xfId="2302" xr:uid="{F07E9CA1-1CEF-4D74-A524-C5E03CB0F737}"/>
    <cellStyle name="Comma  - Style8" xfId="2303" xr:uid="{066066C6-EE4F-4253-924B-EA0476C2F815}"/>
    <cellStyle name="Comma [00]" xfId="2304" xr:uid="{C5A0FD42-036E-435B-8712-57429BBB5771}"/>
    <cellStyle name="Comma [00] 2" xfId="2305" xr:uid="{59606092-C5BA-4723-A76E-AF788F7FC938}"/>
    <cellStyle name="Comma [1]" xfId="2306" xr:uid="{D2CC87FF-B8DD-4458-BE36-1EF4004124BC}"/>
    <cellStyle name="Comma 0" xfId="2307" xr:uid="{0155FE09-253D-4C01-875A-25892D189032}"/>
    <cellStyle name="Comma 0*" xfId="2308" xr:uid="{4AC33DF1-0BFA-42FB-A034-28199286D775}"/>
    <cellStyle name="Comma 0_- BP CONSO 2002-2012" xfId="2309" xr:uid="{E7ABC2B9-F84C-4CB8-9171-CCD365FA5011}"/>
    <cellStyle name="Comma 10" xfId="2310" xr:uid="{5C70D98A-620B-4D00-BBA4-396E64E113E9}"/>
    <cellStyle name="Comma 11" xfId="2311" xr:uid="{478E184A-8AE7-4647-8DA0-598DD0F4D645}"/>
    <cellStyle name="Comma 12" xfId="2312" xr:uid="{6CB68E75-21C0-4EA9-9C6A-5C9456830E87}"/>
    <cellStyle name="Comma 13" xfId="2313" xr:uid="{F9D9F035-402C-4358-B37F-DD4F3D490BF4}"/>
    <cellStyle name="Comma 14" xfId="2314" xr:uid="{174D1DA8-BAFC-4E4B-821C-457C454392A6}"/>
    <cellStyle name="Comma 15" xfId="2315" xr:uid="{CD2E954C-E563-4A2D-8720-84F760451650}"/>
    <cellStyle name="Comma 16" xfId="2316" xr:uid="{523837A8-8ADF-418D-BCD5-A6D8BE436803}"/>
    <cellStyle name="Comma 17" xfId="2317" xr:uid="{3A31A0C8-5FFD-4330-B518-683CE6EE6520}"/>
    <cellStyle name="Comma 18" xfId="2318" xr:uid="{88339588-1F59-468C-B037-28F9CEE1ACD0}"/>
    <cellStyle name="Comma 19" xfId="2319" xr:uid="{70AC3A51-E7CB-40DC-9852-61BED898ADE8}"/>
    <cellStyle name="Comma 2" xfId="6" xr:uid="{8A7307FC-9CD5-493C-B0B5-1D6C895CD59C}"/>
    <cellStyle name="Comma 2 10" xfId="2320" xr:uid="{8E35C2E3-8640-43ED-B9C7-41C1350B00CB}"/>
    <cellStyle name="Comma 2 10 2" xfId="2321" xr:uid="{39633609-DDEE-4D86-AF67-5B22B44B2251}"/>
    <cellStyle name="Comma 2 11" xfId="2322" xr:uid="{6F23F475-1D5A-4E08-8A07-1488EC134D03}"/>
    <cellStyle name="Comma 2 11 2" xfId="2323" xr:uid="{CE9583B5-6362-47CA-B89C-9EE8A4A5D23D}"/>
    <cellStyle name="Comma 2 12" xfId="2324" xr:uid="{8576C13F-0675-498E-BEEC-85D87C283674}"/>
    <cellStyle name="Comma 2 12 2" xfId="2325" xr:uid="{FF6B594B-22FE-4C04-AEFC-574D7C8354A4}"/>
    <cellStyle name="Comma 2 13" xfId="2326" xr:uid="{F6F83AB3-AE22-4647-9D6A-A8DC9E46CBC0}"/>
    <cellStyle name="Comma 2 13 2" xfId="2327" xr:uid="{5CC7CBF8-C5F3-45EA-9FE8-46371B721589}"/>
    <cellStyle name="Comma 2 14" xfId="2328" xr:uid="{372C0099-6B80-44CD-9C51-23C630B1DCBB}"/>
    <cellStyle name="Comma 2 14 2" xfId="2329" xr:uid="{02C10853-F5F1-412C-BD5F-C47E28232A96}"/>
    <cellStyle name="Comma 2 15" xfId="2330" xr:uid="{955281F8-DBC3-43D6-BA68-2DF20685C864}"/>
    <cellStyle name="Comma 2 16" xfId="2331" xr:uid="{F8E2D8C3-04BD-47E3-82B4-0D8F8889BEE3}"/>
    <cellStyle name="Comma 2 2" xfId="2332" xr:uid="{FF4551A5-FEAE-4975-9151-B80E592E883D}"/>
    <cellStyle name="Comma 2 2 2" xfId="2333" xr:uid="{BEB42CF0-515C-4204-8E10-96BE73776364}"/>
    <cellStyle name="Comma 2 2 2 2" xfId="2334" xr:uid="{6598DF72-6D0E-44D1-ADA6-D6B533568EA5}"/>
    <cellStyle name="Comma 2 2 2 2 2" xfId="2335" xr:uid="{AA9D5372-EC51-4808-B9BC-7DAEA67822D7}"/>
    <cellStyle name="Comma 2 2 2 3" xfId="2336" xr:uid="{CFAB2BA9-6159-485B-85A1-34D05A6803B8}"/>
    <cellStyle name="Comma 2 2 3" xfId="2337" xr:uid="{D5DAC95E-09D5-49EB-81EA-23C6DDECCC1B}"/>
    <cellStyle name="Comma 2 2 4" xfId="2338" xr:uid="{F7D8DF69-E47E-46B1-9E65-C9F2E8B4245D}"/>
    <cellStyle name="Comma 2 3" xfId="2339" xr:uid="{86960BF9-88C7-4D6E-AF85-9B6178A889EB}"/>
    <cellStyle name="Comma 2 3 2" xfId="2340" xr:uid="{650E51C1-6BAD-4DE7-A50A-F6D3FB24A2A7}"/>
    <cellStyle name="Comma 2 3 2 2" xfId="2341" xr:uid="{EEAB0A06-50C3-4FB6-B2FB-4CFA20A84860}"/>
    <cellStyle name="Comma 2 3 3" xfId="2342" xr:uid="{D220176F-8917-4628-A328-50192BDD4931}"/>
    <cellStyle name="Comma 2 3 4" xfId="2343" xr:uid="{A065C436-059B-43C9-AA48-2F52F9139217}"/>
    <cellStyle name="Comma 2 3 5" xfId="2344" xr:uid="{477FDE6C-C7BE-4EA7-A83E-F1A4051A65DB}"/>
    <cellStyle name="Comma 2 3 6" xfId="2345" xr:uid="{C6B00972-6A2F-4733-BA9A-19EA2A22DEB2}"/>
    <cellStyle name="Comma 2 3 7" xfId="2346" xr:uid="{61F26CC8-9985-44EC-96FB-29FC5A084698}"/>
    <cellStyle name="Comma 2 4" xfId="2347" xr:uid="{3EB47CC4-4B0D-489C-BE2B-A685337AA5C0}"/>
    <cellStyle name="Comma 2 4 2" xfId="2348" xr:uid="{DD69A42F-1610-4DD4-AD6E-ACD640740EC3}"/>
    <cellStyle name="Comma 2 4 3" xfId="2349" xr:uid="{CDF2A7A8-C090-416A-9644-2FD9558A31C6}"/>
    <cellStyle name="Comma 2 5" xfId="2350" xr:uid="{BCCEDC7C-1B01-4A97-9A1D-BEB153A71055}"/>
    <cellStyle name="Comma 2 5 2" xfId="2351" xr:uid="{A3ACE919-FE04-41BD-B0BC-5B4A97E3141E}"/>
    <cellStyle name="Comma 2 5 2 2" xfId="2352" xr:uid="{5298053F-7673-4D95-B29B-F0777A25800C}"/>
    <cellStyle name="Comma 2 5 3" xfId="2353" xr:uid="{66A10D3D-650E-4084-B822-54E12044A025}"/>
    <cellStyle name="Comma 2 5 4" xfId="2354" xr:uid="{EFB94CE2-E538-4EA9-A400-559684B01554}"/>
    <cellStyle name="Comma 2 5 5" xfId="2355" xr:uid="{6F8D557C-53A9-40A5-90A8-DB24BE48C191}"/>
    <cellStyle name="Comma 2 6" xfId="2356" xr:uid="{8F60334E-F5BC-48A2-8A05-6D3FB38FDBC1}"/>
    <cellStyle name="Comma 2 6 2" xfId="2357" xr:uid="{2BAB749D-C692-4D83-9D74-38D847BD94B4}"/>
    <cellStyle name="Comma 2 7" xfId="2358" xr:uid="{65A38F94-04FE-4F90-8B54-F9000C4BB9B6}"/>
    <cellStyle name="Comma 2 7 2" xfId="2359" xr:uid="{BFE6D522-D919-4FBF-A7E6-43F4C150D290}"/>
    <cellStyle name="Comma 2 8" xfId="2360" xr:uid="{77DFAA7D-ACDC-43D0-B695-DF5C558DFDB2}"/>
    <cellStyle name="Comma 2 8 2" xfId="2361" xr:uid="{F43006CA-F804-4465-95EE-0C69906ECD17}"/>
    <cellStyle name="Comma 2 9" xfId="2362" xr:uid="{021F98D2-9F0B-4198-A5EC-B9D5114B4194}"/>
    <cellStyle name="Comma 2 9 2" xfId="2363" xr:uid="{9B7D5123-18D1-441D-BBE7-B0EB7BC034EF}"/>
    <cellStyle name="Comma 2_Cashflow Q1 CY09" xfId="2364" xr:uid="{B1C96CC6-CF9A-4457-AF1E-06C024B4791B}"/>
    <cellStyle name="Comma 20" xfId="2365" xr:uid="{4852FF44-15AE-47DA-9F97-EEFB7EF8ADF5}"/>
    <cellStyle name="Comma 21" xfId="2366" xr:uid="{AA8EF3A7-4D77-4422-96F3-810D16303645}"/>
    <cellStyle name="Comma 22" xfId="2367" xr:uid="{6DF22DE7-07FE-45E2-8DC9-13B135D98A74}"/>
    <cellStyle name="Comma 23" xfId="2368" xr:uid="{32257243-8904-43FE-93A8-37D05642BF22}"/>
    <cellStyle name="Comma 24" xfId="2369" xr:uid="{8548BFE4-ABD8-4995-B97C-4A7DBA779077}"/>
    <cellStyle name="Comma 25" xfId="2370" xr:uid="{566F66CA-8C11-4081-B0C2-8D08B05D4E8E}"/>
    <cellStyle name="Comma 26" xfId="2371" xr:uid="{E825CFFC-FC0F-4CAA-88E1-6431FB88928D}"/>
    <cellStyle name="Comma 27" xfId="2372" xr:uid="{66B3DF33-0F00-4C71-AE27-496437582135}"/>
    <cellStyle name="Comma 28" xfId="2373" xr:uid="{C1ACA642-930B-4699-BAA4-1745E15DFF5B}"/>
    <cellStyle name="Comma 29" xfId="2374" xr:uid="{D4724C53-E9C0-4892-90C6-E8A02E28F900}"/>
    <cellStyle name="Comma 3" xfId="2375" xr:uid="{5BD72327-13D1-4950-886A-84A735C10543}"/>
    <cellStyle name="Comma 3 2" xfId="2376" xr:uid="{F76959EE-702D-424C-822F-220A4AEC30ED}"/>
    <cellStyle name="Comma 3 2 2" xfId="2377" xr:uid="{0163F1E4-BA37-40CD-B0C5-9239DEEA7102}"/>
    <cellStyle name="Comma 3 2 2 2" xfId="2378" xr:uid="{2C85358E-60DB-4EF6-82FA-32E76793B1AD}"/>
    <cellStyle name="Comma 3 2 2 3" xfId="2379" xr:uid="{28251F25-262B-4A60-9807-DE34385A49EA}"/>
    <cellStyle name="Comma 3 2 3" xfId="2380" xr:uid="{598C7C5C-9E27-41A4-9C08-DDC7FC700D15}"/>
    <cellStyle name="Comma 3 2 4" xfId="2381" xr:uid="{167F2EFB-4CF4-40DD-B11C-2866C0E23142}"/>
    <cellStyle name="Comma 3 3" xfId="2382" xr:uid="{086D157D-7B9B-4C37-88D5-2B4F6FDA7C51}"/>
    <cellStyle name="Comma 3 4" xfId="2383" xr:uid="{4B57D464-6C6B-4520-AD17-52728DCE7134}"/>
    <cellStyle name="Comma 3 4 2" xfId="2384" xr:uid="{661E67DF-82FD-47C0-86FF-9B086851F327}"/>
    <cellStyle name="Comma 3 4 3" xfId="2385" xr:uid="{26DF1C12-3B55-4C7D-935A-0FD5B24C60B2}"/>
    <cellStyle name="Comma 3 5" xfId="2386" xr:uid="{30816DB5-F858-4BE7-8594-4CEFBE8378B1}"/>
    <cellStyle name="Comma 30" xfId="2387" xr:uid="{F963921F-EBBB-4AD7-AA5E-398D0AF0F610}"/>
    <cellStyle name="Comma 31" xfId="2388" xr:uid="{EFD67EAE-E77D-4E0D-9318-EEE368DD1F7B}"/>
    <cellStyle name="Comma 32" xfId="2389" xr:uid="{EAB9D95E-BDA7-41B1-A268-ADCA67DD4856}"/>
    <cellStyle name="Comma 33" xfId="2390" xr:uid="{3740122D-BEE2-4285-A112-9A5A2F48CF80}"/>
    <cellStyle name="Comma 34" xfId="2391" xr:uid="{2121E7D4-565D-46A5-B16C-5F40AA1BF46E}"/>
    <cellStyle name="Comma 35" xfId="2392" xr:uid="{BA2F561F-D140-48E0-B0E4-DDA6E32BD25F}"/>
    <cellStyle name="Comma 36" xfId="2393" xr:uid="{402AB9B4-3B56-40F5-BB5B-297676AB3CE3}"/>
    <cellStyle name="Comma 37" xfId="2394" xr:uid="{224E3D41-4FC4-4848-B798-1AB3BA327009}"/>
    <cellStyle name="Comma 38" xfId="2395" xr:uid="{9DB064BF-69BB-4D87-8D58-68FE112AAF50}"/>
    <cellStyle name="Comma 39" xfId="2396" xr:uid="{22DCAE34-5125-4339-B6B7-9864F015B2F3}"/>
    <cellStyle name="Comma 4" xfId="2397" xr:uid="{42057992-8F67-40A1-8FC9-A9C276EC0AB7}"/>
    <cellStyle name="Comma 4 2" xfId="2398" xr:uid="{7EDB907E-E117-43E5-9D86-861027B56008}"/>
    <cellStyle name="Comma 4 2 2" xfId="2399" xr:uid="{331B5A93-57BD-4802-A171-DB4EF8D83EFF}"/>
    <cellStyle name="Comma 4 3" xfId="2400" xr:uid="{F77EA93F-BAE3-4F80-803E-CC3F31B19C76}"/>
    <cellStyle name="Comma 40" xfId="2401" xr:uid="{91493B8D-74A6-47AF-8230-67DFFBF572A8}"/>
    <cellStyle name="Comma 41" xfId="2402" xr:uid="{EF1C6A01-3B9A-46A7-A147-1A4F99DCFDB6}"/>
    <cellStyle name="Comma 42" xfId="2403" xr:uid="{034B14C6-EF5D-4456-8705-CB7F9ACA06A5}"/>
    <cellStyle name="Comma 43" xfId="2404" xr:uid="{78832F15-2264-4ABE-91A0-1A7B9DD79E9B}"/>
    <cellStyle name="Comma 44" xfId="4314" xr:uid="{DD4C7CEC-36D9-49AC-91CB-C7E9F67DEAA9}"/>
    <cellStyle name="Comma 44 2" xfId="4359" xr:uid="{8855FF29-7541-42AC-86DF-AF9845F3AE15}"/>
    <cellStyle name="Comma 45" xfId="9" xr:uid="{DF104E5F-8186-4433-B2D3-40D5C1A95599}"/>
    <cellStyle name="Comma 5" xfId="2405" xr:uid="{53199288-2C1A-4E47-8EFC-BE28846F5192}"/>
    <cellStyle name="Comma 5 2" xfId="2406" xr:uid="{A39EB8DB-2F52-4221-B69C-9BA044044AFF}"/>
    <cellStyle name="Comma 5 2 2" xfId="2407" xr:uid="{4B7C455E-4D39-4065-9965-1B0B214918DB}"/>
    <cellStyle name="Comma 5 2 2 2" xfId="2408" xr:uid="{B18B5235-22C7-4260-9FF1-B772563FEB72}"/>
    <cellStyle name="Comma 5 2 2 3" xfId="2409" xr:uid="{EBF6C7A3-F9A1-40E6-81AB-E35443C6F1C9}"/>
    <cellStyle name="Comma 5 2 3" xfId="2410" xr:uid="{4A792FED-9479-412D-814D-D2071BA07A00}"/>
    <cellStyle name="Comma 5 2 4" xfId="2411" xr:uid="{FD579F98-F7AA-41F3-A601-369AB89D0633}"/>
    <cellStyle name="Comma 5 3" xfId="2412" xr:uid="{E562A357-A996-479E-B7F8-25339E310B11}"/>
    <cellStyle name="Comma 6" xfId="2413" xr:uid="{2D8A5DF9-F961-4815-A37C-41CF2B502952}"/>
    <cellStyle name="Comma 6 2" xfId="2414" xr:uid="{BB923813-A142-45E9-8F8D-F67798478887}"/>
    <cellStyle name="Comma 6 3" xfId="2415" xr:uid="{D25FEFCE-18A8-4B0F-96F0-26DF1316A01D}"/>
    <cellStyle name="Comma 7" xfId="2416" xr:uid="{5060BD33-CE5B-4432-A9FE-D458B993EDB1}"/>
    <cellStyle name="Comma 8" xfId="2417" xr:uid="{E8AB26D7-1E93-4AE7-B2E7-17C0D893A7AA}"/>
    <cellStyle name="Comma 9" xfId="2418" xr:uid="{AE93AD7A-9421-4723-B4D2-CD740C3A802D}"/>
    <cellStyle name="comma zerodec" xfId="2419" xr:uid="{0C0405A1-F076-4583-BC74-C001672D8056}"/>
    <cellStyle name="Comma0" xfId="2420" xr:uid="{20A664D0-E456-4806-8830-CC5180A84955}"/>
    <cellStyle name="Comma0 2" xfId="2421" xr:uid="{633B7565-6070-4137-BEEC-F90E187C2F44}"/>
    <cellStyle name="Copied" xfId="2422" xr:uid="{0B5851B9-F8E8-4F11-97DA-77D71AFE4751}"/>
    <cellStyle name="Copied 2" xfId="2423" xr:uid="{B60C3091-75BE-4A25-AF66-2D666348B0C5}"/>
    <cellStyle name="Copy Decimal 0" xfId="2424" xr:uid="{D48AFC37-FA49-43AD-BDF9-A492F559A4E8}"/>
    <cellStyle name="Copy Decimal 0 10" xfId="2425" xr:uid="{60D56D58-D172-49B3-9A75-F101C96990F5}"/>
    <cellStyle name="Copy Decimal 0 11" xfId="2426" xr:uid="{A0157C9D-4E98-4284-88B8-0CA5F78CE842}"/>
    <cellStyle name="Copy Decimal 0 12" xfId="2427" xr:uid="{679A38B6-00D3-4BC9-88B4-597F0E7DC0E5}"/>
    <cellStyle name="Copy Decimal 0 2" xfId="2428" xr:uid="{B2E1F743-E1CB-491F-8EE5-C78D9B68DA07}"/>
    <cellStyle name="Copy Decimal 0 3" xfId="2429" xr:uid="{4103BA1B-9AB2-4F0E-B1B7-52A8D79A6DD3}"/>
    <cellStyle name="Copy Decimal 0 4" xfId="2430" xr:uid="{17FE65A6-2EE3-47F4-987A-FD1220802BC6}"/>
    <cellStyle name="Copy Decimal 0 5" xfId="2431" xr:uid="{696C4226-7D90-45E5-AAE3-FC8B18BF6FF7}"/>
    <cellStyle name="Copy Decimal 0 6" xfId="2432" xr:uid="{61D9A4E1-DBBE-4D6A-9AA5-E3E040E3B9F3}"/>
    <cellStyle name="Copy Decimal 0 7" xfId="2433" xr:uid="{000548D6-D117-4041-A23E-8B7B1FE9F8F5}"/>
    <cellStyle name="Copy Decimal 0 8" xfId="2434" xr:uid="{B7F33865-6F09-4F78-934B-76652C83D1CA}"/>
    <cellStyle name="Copy Decimal 0 9" xfId="2435" xr:uid="{F1164EEB-499B-4748-BB57-42A04DDEBD7D}"/>
    <cellStyle name="Copy Decimal 0,00" xfId="2436" xr:uid="{206DB874-B0AF-4CF6-BB5A-2F68DD493A29}"/>
    <cellStyle name="Copy Decimal 0,00 10" xfId="2437" xr:uid="{82FD5E6F-AA7F-4402-BB88-52E5E3F8C025}"/>
    <cellStyle name="Copy Decimal 0,00 11" xfId="2438" xr:uid="{957723D9-0FED-4A08-9628-C8DD5E567F1C}"/>
    <cellStyle name="Copy Decimal 0,00 12" xfId="2439" xr:uid="{469A7841-8CE7-4F30-946B-472F8357168C}"/>
    <cellStyle name="Copy Decimal 0,00 2" xfId="2440" xr:uid="{51A2F8A3-9A99-40DE-9407-DB95B9B3E25B}"/>
    <cellStyle name="Copy Decimal 0,00 3" xfId="2441" xr:uid="{F8014667-94F6-4541-BB67-F6AB76623783}"/>
    <cellStyle name="Copy Decimal 0,00 4" xfId="2442" xr:uid="{7922AC1D-EB48-406C-8DEE-101FC9EC3DC7}"/>
    <cellStyle name="Copy Decimal 0,00 5" xfId="2443" xr:uid="{1C898051-3E7E-4D1F-8F03-8CCCDAA0E159}"/>
    <cellStyle name="Copy Decimal 0,00 6" xfId="2444" xr:uid="{B2A76236-379F-44B4-BA2D-0B436216C28A}"/>
    <cellStyle name="Copy Decimal 0,00 7" xfId="2445" xr:uid="{B2578CB8-BA60-4780-A0E9-8253192BB5B8}"/>
    <cellStyle name="Copy Decimal 0,00 8" xfId="2446" xr:uid="{348CE26D-EB0E-41A7-AD80-84AF2D397B6F}"/>
    <cellStyle name="Copy Decimal 0,00 9" xfId="2447" xr:uid="{6DDE1B33-0C82-40D6-8D62-DE747DC08410}"/>
    <cellStyle name="Copy Decimal 0_Durchrechnung MEU" xfId="2448" xr:uid="{3354DC18-F311-409A-8083-E0EFC194BA6A}"/>
    <cellStyle name="Copy Percent 0" xfId="2449" xr:uid="{54C5BD80-BFF2-41D9-A582-B80F7DA35288}"/>
    <cellStyle name="Copy Percent 0 10" xfId="2450" xr:uid="{77B54DED-DAA2-473C-B27B-390908717526}"/>
    <cellStyle name="Copy Percent 0 11" xfId="2451" xr:uid="{B1DEFC49-D4D3-40D3-BC45-4FFADC5FC64E}"/>
    <cellStyle name="Copy Percent 0 12" xfId="2452" xr:uid="{77F844A4-2D2B-4588-ABD2-FC6E26D64092}"/>
    <cellStyle name="Copy Percent 0 2" xfId="2453" xr:uid="{7653C817-1E16-44BC-85D9-24DBA25B07D8}"/>
    <cellStyle name="Copy Percent 0 3" xfId="2454" xr:uid="{982D7039-71F1-4BEA-98AA-332F83603023}"/>
    <cellStyle name="Copy Percent 0 4" xfId="2455" xr:uid="{C1F75D70-4AD9-4E27-998B-57C3CF427F86}"/>
    <cellStyle name="Copy Percent 0 5" xfId="2456" xr:uid="{0AF27581-5176-4FCB-8100-2157792CDF48}"/>
    <cellStyle name="Copy Percent 0 6" xfId="2457" xr:uid="{EEC74462-5F74-40D4-8335-279A806A7D38}"/>
    <cellStyle name="Copy Percent 0 7" xfId="2458" xr:uid="{DAB06584-E769-4D40-9B14-98690BE849DA}"/>
    <cellStyle name="Copy Percent 0 8" xfId="2459" xr:uid="{905FD66D-459E-4299-9A1E-586E9498D05D}"/>
    <cellStyle name="Copy Percent 0 9" xfId="2460" xr:uid="{F5E765E1-F4CD-482C-8A59-8903E053DF43}"/>
    <cellStyle name="Copy Percent 0,00" xfId="2461" xr:uid="{0E23961F-EA3B-45AD-81CB-A138EE63AC95}"/>
    <cellStyle name="Copy Percent 0,00 10" xfId="2462" xr:uid="{1868DDDB-236F-49CF-9E67-9AE28001EE2D}"/>
    <cellStyle name="Copy Percent 0,00 11" xfId="2463" xr:uid="{5E21BD71-D8CB-4D3C-A88B-DC3548595813}"/>
    <cellStyle name="Copy Percent 0,00 12" xfId="2464" xr:uid="{7864CA84-92B8-49CB-B897-99FED2F4A886}"/>
    <cellStyle name="Copy Percent 0,00 2" xfId="2465" xr:uid="{3ECFEB02-4313-4C02-940D-B9F3A2EC76AF}"/>
    <cellStyle name="Copy Percent 0,00 3" xfId="2466" xr:uid="{209D8287-DDEC-4632-96A8-C80A7F365827}"/>
    <cellStyle name="Copy Percent 0,00 4" xfId="2467" xr:uid="{69D5A876-7682-4D8F-8C65-3EE72E05956D}"/>
    <cellStyle name="Copy Percent 0,00 5" xfId="2468" xr:uid="{C9048E69-A38E-48A8-BF87-DEF7E3D78647}"/>
    <cellStyle name="Copy Percent 0,00 6" xfId="2469" xr:uid="{B59FA52F-98F6-48CC-8B25-CBF16B76D9FC}"/>
    <cellStyle name="Copy Percent 0,00 7" xfId="2470" xr:uid="{32CBA985-382C-4A0C-B813-FA111B8242F6}"/>
    <cellStyle name="Copy Percent 0,00 8" xfId="2471" xr:uid="{6D703E26-D4C7-4FC7-96EA-FC24C38D5201}"/>
    <cellStyle name="Copy Percent 0,00 9" xfId="2472" xr:uid="{AB671118-72CB-4919-AEA5-1BB9820CDF73}"/>
    <cellStyle name="Copy Percent 0_Form CC 1 2 4 June 05" xfId="2473" xr:uid="{3D11F332-7DBB-4BD9-B8D0-EEEC7BBBC672}"/>
    <cellStyle name="COST1" xfId="2474" xr:uid="{D0C471A3-40E3-4260-AD35-62AD5A873E1B}"/>
    <cellStyle name="Cur" xfId="2475" xr:uid="{C62A0050-7876-4B2B-A4C5-A0A97950E415}"/>
    <cellStyle name="Currency" xfId="2" builtinId="4"/>
    <cellStyle name="Currency [00]" xfId="2476" xr:uid="{C6E8187A-C8EE-4702-896D-C58A591960FD}"/>
    <cellStyle name="Currency [00] 2" xfId="2477" xr:uid="{9754AA81-0483-4608-9B50-55EF4DDBFD00}"/>
    <cellStyle name="Currency [1]" xfId="2478" xr:uid="{D5D92263-F751-429C-96A0-675704C709E3}"/>
    <cellStyle name="Currency [2]" xfId="2479" xr:uid="{D7B9B66C-059B-4920-9808-D06F46CCD36F}"/>
    <cellStyle name="Currency 0" xfId="2480" xr:uid="{2DBF6D57-BE6D-4A7E-8271-2E1194FC958A}"/>
    <cellStyle name="Currency 10" xfId="2481" xr:uid="{6C08891F-9976-4256-8E91-FF41705F6356}"/>
    <cellStyle name="Currency 11" xfId="2482" xr:uid="{376E70FD-A4F7-4527-958E-15C0CA3B3CB3}"/>
    <cellStyle name="Currency 12" xfId="2483" xr:uid="{ED679644-95FC-4F29-B97E-9EE6E9C3908A}"/>
    <cellStyle name="Currency 13" xfId="2484" xr:uid="{2DE6B93A-E7DF-454A-863F-08DB989DEED2}"/>
    <cellStyle name="Currency 14" xfId="2485" xr:uid="{3275BF2C-38A1-4BF8-AB9B-CFFA2AC241CE}"/>
    <cellStyle name="Currency 15" xfId="2486" xr:uid="{243AF0DB-B8A0-4452-B01D-C1CBE7BEF031}"/>
    <cellStyle name="Currency 16" xfId="2487" xr:uid="{FB580D18-D185-44B5-9EE7-1F1FE0883479}"/>
    <cellStyle name="Currency 17" xfId="2488" xr:uid="{4A72F701-72B8-4456-87EE-673ECDFBE575}"/>
    <cellStyle name="Currency 18" xfId="2489" xr:uid="{9E53025B-3EB3-4C4D-8E0C-2F1240287CF5}"/>
    <cellStyle name="Currency 19" xfId="4313" xr:uid="{4EEE887D-4F80-44F4-9ED3-8695FB586FBE}"/>
    <cellStyle name="Currency 19 2" xfId="4358" xr:uid="{66D3BBCE-C354-4AAF-A295-3C69DA82CDAA}"/>
    <cellStyle name="Currency 2" xfId="7" xr:uid="{E95FB996-851F-431C-9BE6-0C68521D7F0C}"/>
    <cellStyle name="Currency 2 10" xfId="2490" xr:uid="{7ED1EE2C-C8A7-4291-B9A9-14F78BEB22D3}"/>
    <cellStyle name="Currency 2 11" xfId="2491" xr:uid="{3669FCED-7D48-410B-8211-A744CCC484BF}"/>
    <cellStyle name="Currency 2 12" xfId="2492" xr:uid="{3157D90E-4062-4AAC-BC98-E728915E0C4C}"/>
    <cellStyle name="Currency 2 13" xfId="2493" xr:uid="{96177EC6-CAA5-4015-B816-E646D0030DA7}"/>
    <cellStyle name="Currency 2 14" xfId="2494" xr:uid="{6AEF07C3-8716-44A1-A506-3C6D579AEE0D}"/>
    <cellStyle name="Currency 2 15" xfId="2495" xr:uid="{34A5CDC4-7E23-4FDB-8104-B83A2074FE12}"/>
    <cellStyle name="Currency 2 2" xfId="2496" xr:uid="{FC09A057-F219-47DC-95E2-28AA041BCDB3}"/>
    <cellStyle name="Currency 2 3" xfId="2497" xr:uid="{8F05486D-55DD-4F56-8585-F7D4EA9A83EB}"/>
    <cellStyle name="Currency 2 4" xfId="2498" xr:uid="{E363CC7D-C5D7-4B80-8C50-F910AE170C9D}"/>
    <cellStyle name="Currency 2 5" xfId="2499" xr:uid="{980B1B29-77A3-42AE-818E-117A7FEE7A53}"/>
    <cellStyle name="Currency 2 6" xfId="2500" xr:uid="{E2B0F6FF-7FB0-4322-A6CD-9221705309FA}"/>
    <cellStyle name="Currency 2 7" xfId="2501" xr:uid="{29A46830-6230-46BE-98A6-C22974441D05}"/>
    <cellStyle name="Currency 2 8" xfId="2502" xr:uid="{80D38AB1-6C87-4185-B93B-FB6AE9DBB671}"/>
    <cellStyle name="Currency 2 9" xfId="2503" xr:uid="{39465C43-1392-43E5-9C04-03A1F17678BB}"/>
    <cellStyle name="Currency 20" xfId="10" xr:uid="{1F202A3E-AF8B-4307-911A-CD62B16AAEB2}"/>
    <cellStyle name="Currency 3" xfId="2504" xr:uid="{5EDA35DD-3414-45AA-97E6-7CCF7C62FBCD}"/>
    <cellStyle name="Currency 4" xfId="2505" xr:uid="{96213C29-5899-4337-9C47-480F293DC0BD}"/>
    <cellStyle name="Currency 4 2" xfId="2506" xr:uid="{0C6AE69C-7B90-4B77-A3BD-43A8E8A5660B}"/>
    <cellStyle name="Currency 4 3" xfId="2507" xr:uid="{47CB2CE9-AECB-41FF-B98E-7EC5C2DCC6DC}"/>
    <cellStyle name="Currency 4 4" xfId="2508" xr:uid="{C2469EAF-55F6-4D7D-A7D4-1222290EEB5B}"/>
    <cellStyle name="Currency 5" xfId="2509" xr:uid="{23EC1777-2B85-4375-BDDE-92545AA44817}"/>
    <cellStyle name="Currency 6" xfId="2510" xr:uid="{CE7999E3-C0F0-40CC-A8A2-8194CD53B330}"/>
    <cellStyle name="Currency 7" xfId="2511" xr:uid="{CFA2D685-78F2-4B0E-8943-C61B75EDDDE9}"/>
    <cellStyle name="Currency 8" xfId="2512" xr:uid="{B2CBBAA2-5127-42DA-A5FA-DB46BCE1EF6F}"/>
    <cellStyle name="Currency 9" xfId="2513" xr:uid="{381A98E2-647C-48EA-B674-933A9D3D4F34}"/>
    <cellStyle name="Currency0" xfId="2514" xr:uid="{B0621319-4690-403F-B877-2DD7FA61A2D2}"/>
    <cellStyle name="Currency0 2" xfId="2515" xr:uid="{7CDE66FF-6618-49F7-AA6E-9164C1E46B68}"/>
    <cellStyle name="Currency1" xfId="2516" xr:uid="{76EBB878-42C4-4509-8B69-D2F8177B6782}"/>
    <cellStyle name="Currency-Denomination" xfId="2517" xr:uid="{CA01B6AD-828E-41E4-BD53-BC5D8C0DB67B}"/>
    <cellStyle name="current day" xfId="2518" xr:uid="{E605F8D3-E221-4999-8F2A-BAE47712312F}"/>
    <cellStyle name="Cyndie" xfId="2519" xr:uid="{6531C583-86E4-4E10-BB3E-DE8B8A1A979A}"/>
    <cellStyle name="DAILY_TITLE" xfId="2520" xr:uid="{ABC6468B-4795-44EC-815F-6E36E3AB5E85}"/>
    <cellStyle name="Data" xfId="2521" xr:uid="{31F9277C-6DB9-40D8-AC15-AFAAB900A0EC}"/>
    <cellStyle name="Date" xfId="2522" xr:uid="{8AF7E4DE-5E10-478E-A718-788C87FA19F8}"/>
    <cellStyle name="Date [mm-d-yyyy]" xfId="2523" xr:uid="{924A2B32-5EB4-4E15-93B0-09202AEB5027}"/>
    <cellStyle name="Date [mmm-d-yyyy]" xfId="2524" xr:uid="{32C7D088-614E-4B0F-B6CB-1AE285ED5B79}"/>
    <cellStyle name="Date [mmm-yyyy]" xfId="2525" xr:uid="{CE54C603-4DC0-417F-BB64-7AE793FA62D6}"/>
    <cellStyle name="Date 2" xfId="2526" xr:uid="{D44F9FA5-EF9B-4C0B-BD4B-0123B095579A}"/>
    <cellStyle name="Date Aligned" xfId="2527" xr:uid="{63DEF72C-C201-4C24-9233-86772FBD08B5}"/>
    <cellStyle name="Date dd-mmm" xfId="2528" xr:uid="{5D62D6F2-E046-42A4-BAC8-4324114F6F20}"/>
    <cellStyle name="Date dd-mmm-yy" xfId="2529" xr:uid="{4CFA1CA3-BF4D-47EF-B3F3-0D43CC3BAEBE}"/>
    <cellStyle name="Date mmm-yy" xfId="2530" xr:uid="{E1106B7D-9B84-4DEE-B2DD-54603DF858F9}"/>
    <cellStyle name="Date Short" xfId="2531" xr:uid="{1A71CB42-8115-4D5B-BAD8-18C0A2EFED30}"/>
    <cellStyle name="Date_- BP CONSO 2002-2012" xfId="2532" xr:uid="{FEDA0774-A549-4B30-8A61-642D417C8A55}"/>
    <cellStyle name="Date2" xfId="2533" xr:uid="{31E2C6D0-BEE7-4A9C-8B66-DC599D912FF1}"/>
    <cellStyle name="Dati" xfId="2534" xr:uid="{EB61085B-3BED-479B-9F76-383600310C6C}"/>
    <cellStyle name="Dati Dec" xfId="2535" xr:uid="{F3E72FFE-30C1-4828-9059-46C454670196}"/>
    <cellStyle name="DAVE" xfId="2536" xr:uid="{5FB28754-E158-47B9-BE41-3063F80DC690}"/>
    <cellStyle name="Décalé" xfId="2537" xr:uid="{23506010-4FED-4D16-991B-96BB87339185}"/>
    <cellStyle name="Decimal 0,0" xfId="2538" xr:uid="{0B39C1E2-EAFC-400E-9178-510C3ED28F68}"/>
    <cellStyle name="Decimal 0,00" xfId="2539" xr:uid="{40FFD0D9-667E-4B12-8766-06983A928521}"/>
    <cellStyle name="Decimal 0,0000" xfId="2540" xr:uid="{E4CFAF1B-B334-46E9-842B-80561C53D44B}"/>
    <cellStyle name="Decimal_0dp" xfId="2541" xr:uid="{D1B93FF0-AE5D-416B-9B17-1210EE6AA371}"/>
    <cellStyle name="default" xfId="2542" xr:uid="{5425E706-65DB-4D85-BCF0-1AC21CABB96D}"/>
    <cellStyle name="DELTA" xfId="2543" xr:uid="{D6CCCC5F-C449-4197-8685-851E5B3362F7}"/>
    <cellStyle name="Deviant" xfId="2544" xr:uid="{CEF494D4-E383-4DD0-B309-6737AA6801E3}"/>
    <cellStyle name="Dezimal [+line]" xfId="2545" xr:uid="{6DAADC7A-3563-43DD-BB9B-70A374E61A8D}"/>
    <cellStyle name="Dezimal [0]_Acquisition stats" xfId="2546" xr:uid="{F58152ED-6453-4A2E-B498-AB6288349829}"/>
    <cellStyle name="Dezimal_Acquisition stats" xfId="2547" xr:uid="{84EC5745-80F7-43D5-A8D8-C61C1230CA5D}"/>
    <cellStyle name="DimDown" xfId="2548" xr:uid="{D4EF1E4C-9FD7-4848-A7B1-D1ABDE194489}"/>
    <cellStyle name="DimDownBold" xfId="2549" xr:uid="{ED513AD9-AE3F-495B-BDE5-C25A51170724}"/>
    <cellStyle name="DimDownTitle" xfId="2550" xr:uid="{6D585CF0-0990-4C68-AE3C-014EA6D9FF88}"/>
    <cellStyle name="Dollar" xfId="2551" xr:uid="{12209EA2-DC2E-49FB-8733-A284ACB18955}"/>
    <cellStyle name="Dollar (zero dec)" xfId="2552" xr:uid="{B9E2DA8B-9C56-4205-8A3B-B1AA1768CBF9}"/>
    <cellStyle name="DollarAmount" xfId="2553" xr:uid="{95CCE6B0-684E-47DD-9359-5AD65AB563B3}"/>
    <cellStyle name="DollarAmountBorder" xfId="2554" xr:uid="{D4E7ADF2-3AA3-494E-94E8-863E45BE467C}"/>
    <cellStyle name="DollarAmountBorderMed" xfId="2555" xr:uid="{A88BC33E-7AC2-4F5B-A1E9-5684BE19799D}"/>
    <cellStyle name="DollarAmountBtmBorderMed" xfId="2556" xr:uid="{248DD444-14A4-462A-B00E-347C2AF5F0C4}"/>
    <cellStyle name="DollarAmtTopBorder" xfId="2557" xr:uid="{A6CE4659-3F05-47DD-AFC4-50E551F76201}"/>
    <cellStyle name="Dotted" xfId="2558" xr:uid="{B96EEE1C-3437-4E5A-96EE-5898A7CE69E8}"/>
    <cellStyle name="Dotted Line" xfId="2559" xr:uid="{5C748DFD-CAB3-4F97-8364-CF3989220C9A}"/>
    <cellStyle name="Double" xfId="2560" xr:uid="{B21BD20F-B614-41B1-800E-6C7298BF1F31}"/>
    <cellStyle name="Double Accounting" xfId="2561" xr:uid="{1229B5A3-2BD2-49B4-A7A6-E180456BE5EC}"/>
    <cellStyle name="DropDown" xfId="2562" xr:uid="{052FAC4B-ABC2-48FE-8D31-D0C7B2A887A2}"/>
    <cellStyle name="Eingabe" xfId="2563" xr:uid="{8ABB108A-6AAC-4A2F-807A-1EE98E2D207E}"/>
    <cellStyle name="Eingabe 10" xfId="2564" xr:uid="{6E394B89-7853-4AF2-B78F-1B2A38063B64}"/>
    <cellStyle name="Eingabe 11" xfId="2565" xr:uid="{AB90F621-893E-4958-B547-07741440BAD1}"/>
    <cellStyle name="Eingabe 12" xfId="2566" xr:uid="{3570628A-E4CB-4DC2-BC36-8CF7298A8D6C}"/>
    <cellStyle name="Eingabe 2" xfId="2567" xr:uid="{09196F87-D6C3-411B-B2A5-4F3187AC6AF9}"/>
    <cellStyle name="Eingabe 3" xfId="2568" xr:uid="{F77C806E-12A6-48F2-917B-806F95C2CE54}"/>
    <cellStyle name="Eingabe 4" xfId="2569" xr:uid="{D6FC5C91-CCC0-4DE4-A525-DA5AB0AB7AA0}"/>
    <cellStyle name="Eingabe 5" xfId="2570" xr:uid="{B8DC618B-4512-4881-853D-A0CD1F505AC3}"/>
    <cellStyle name="Eingabe 6" xfId="2571" xr:uid="{40BF79E1-3393-4928-A5EF-BD31D87E4D17}"/>
    <cellStyle name="Eingabe 7" xfId="2572" xr:uid="{DEDC134D-648F-4BBB-B5D8-5F8490089E62}"/>
    <cellStyle name="Eingabe 8" xfId="2573" xr:uid="{DED87451-DDBD-433D-B278-F792AD1DD0F5}"/>
    <cellStyle name="Eingabe 9" xfId="2574" xr:uid="{2316E086-5F8F-4C6A-ABD3-37115366B08D}"/>
    <cellStyle name="Enter Currency (0)" xfId="2575" xr:uid="{3335E5D0-0963-49A6-B783-841E73ACDB39}"/>
    <cellStyle name="Enter Currency (0) 2" xfId="2576" xr:uid="{2518D236-7A23-429D-A7CD-6F1F7C82E8C9}"/>
    <cellStyle name="Enter Currency (2)" xfId="2577" xr:uid="{6A0809EE-5892-447F-8392-34A178F6F9B0}"/>
    <cellStyle name="Enter Currency (2) 2" xfId="2578" xr:uid="{97DF959C-0C27-4F83-ADA7-51156F0DF3EC}"/>
    <cellStyle name="Enter Units (0)" xfId="2579" xr:uid="{F769D57D-1A66-404A-B930-3813566E78AC}"/>
    <cellStyle name="Enter Units (0) 2" xfId="2580" xr:uid="{794B51F8-5C61-40DA-913F-18F3EE80316A}"/>
    <cellStyle name="Enter Units (1)" xfId="2581" xr:uid="{8D044022-E97C-47E9-AA85-EC0D38CDF53E}"/>
    <cellStyle name="Enter Units (1) 2" xfId="2582" xr:uid="{E3B2D8B7-D7B0-497D-9E88-4DEEF3962A23}"/>
    <cellStyle name="Enter Units (2)" xfId="2583" xr:uid="{6ED37FC7-F130-41DF-BA83-C2D2296BB9C1}"/>
    <cellStyle name="Enter Units (2) 2" xfId="2584" xr:uid="{AA9F67DE-9EAF-42E1-B584-634214DE8752}"/>
    <cellStyle name="Entered" xfId="2585" xr:uid="{058DCDEE-378A-4E00-B03E-FD14FC1AC1C8}"/>
    <cellStyle name="Entered 2" xfId="2586" xr:uid="{302B9F9C-A1A2-4E14-BEB8-6280DFD093BF}"/>
    <cellStyle name="Est - $" xfId="2587" xr:uid="{275DEAA5-61D9-411A-91D1-DE1D9EC4AF0A}"/>
    <cellStyle name="Est - %" xfId="2588" xr:uid="{ADAA6A90-327F-4EC6-A831-FA633A2CE806}"/>
    <cellStyle name="Est 0,000.0" xfId="2589" xr:uid="{CB2D89BE-AA2F-4772-B883-2C98812223F0}"/>
    <cellStyle name="Euro" xfId="2590" xr:uid="{F3CEE0EF-2849-4FCF-8938-41453AB8FB54}"/>
    <cellStyle name="Euro 2" xfId="2591" xr:uid="{7A04AA9A-C896-4E73-8AFD-AED172CF19B2}"/>
    <cellStyle name="Euro 3" xfId="2592" xr:uid="{F8798388-55F3-4C22-8935-832369C28681}"/>
    <cellStyle name="Euro 4" xfId="2593" xr:uid="{3B99C959-7612-44E5-9744-9E448187C573}"/>
    <cellStyle name="Euro 5" xfId="2594" xr:uid="{3EBB442D-4555-43A0-89DA-3DDDD48E7032}"/>
    <cellStyle name="Euro 6" xfId="2595" xr:uid="{3C7EB4A9-8BD6-405D-9CEE-CE071CDB7BE7}"/>
    <cellStyle name="Euro_Cashflow Q1 CY09" xfId="2596" xr:uid="{5C5C5714-5857-46B7-9102-3F3D2A538DD9}"/>
    <cellStyle name="Explanatory Text 10" xfId="2597" xr:uid="{C0529120-5090-4AAC-A01D-9F37E55610C8}"/>
    <cellStyle name="Explanatory Text 10 2" xfId="2598" xr:uid="{18B6C31B-268A-4FAF-9A4E-52DAD15CF150}"/>
    <cellStyle name="Explanatory Text 10 3" xfId="2599" xr:uid="{5572FDDE-E01F-4579-8F83-822EA953B01E}"/>
    <cellStyle name="Explanatory Text 11" xfId="2600" xr:uid="{1F77A82A-A86F-4F96-A024-194BFFC2D50A}"/>
    <cellStyle name="Explanatory Text 11 2" xfId="2601" xr:uid="{A0EB6BC6-F67F-4536-9FE6-AE1E6623151C}"/>
    <cellStyle name="Explanatory Text 11 3" xfId="2602" xr:uid="{3F29E2B1-8F9B-4919-A710-CA90794D35FE}"/>
    <cellStyle name="Explanatory Text 12" xfId="2603" xr:uid="{34F3BE27-D531-4F3C-B291-FC9CAC778239}"/>
    <cellStyle name="Explanatory Text 12 2" xfId="2604" xr:uid="{3E904DC9-67EA-4052-B66B-FF4F93D45691}"/>
    <cellStyle name="Explanatory Text 12 3" xfId="2605" xr:uid="{4DA9337D-812B-42DF-8B5F-72ED5156561F}"/>
    <cellStyle name="Explanatory Text 13" xfId="2606" xr:uid="{B8684921-E345-441D-89DD-9103A2AEDA3E}"/>
    <cellStyle name="Explanatory Text 13 2" xfId="2607" xr:uid="{AAD7CEDC-49B6-4654-872F-2DD82BA0ADD9}"/>
    <cellStyle name="Explanatory Text 13 3" xfId="2608" xr:uid="{059BEF37-21C7-461D-AC5C-E9F43B4B0517}"/>
    <cellStyle name="Explanatory Text 14" xfId="2609" xr:uid="{8B7BB8A8-DD17-4A84-95BB-E4057B9A2EA1}"/>
    <cellStyle name="Explanatory Text 14 2" xfId="2610" xr:uid="{730A2CBD-B325-4177-8D3F-762AEA0B085E}"/>
    <cellStyle name="Explanatory Text 14 3" xfId="2611" xr:uid="{A830E39C-95D5-4F50-A167-F56A68AC05B4}"/>
    <cellStyle name="Explanatory Text 15" xfId="2612" xr:uid="{13476B0B-286C-45F8-AF03-D22947A711F6}"/>
    <cellStyle name="Explanatory Text 15 2" xfId="2613" xr:uid="{7377E801-DE18-47CE-ABE4-E485BBABDCF7}"/>
    <cellStyle name="Explanatory Text 15 3" xfId="2614" xr:uid="{5810AE7C-3D5E-4C84-9DC3-4CD8AB6C3A62}"/>
    <cellStyle name="Explanatory Text 16" xfId="2615" xr:uid="{19303B6F-8508-4D37-B4F3-B8DE8D257B76}"/>
    <cellStyle name="Explanatory Text 17" xfId="2616" xr:uid="{996875D4-DE9D-45DC-8AD0-24470A350156}"/>
    <cellStyle name="Explanatory Text 18" xfId="2617" xr:uid="{4373A6FE-3583-4C70-A814-CE2195E2B2C5}"/>
    <cellStyle name="Explanatory Text 19" xfId="4343" xr:uid="{5E79D67B-4838-4E61-B0BF-888427196403}"/>
    <cellStyle name="Explanatory Text 2" xfId="2618" xr:uid="{4B61F5A5-BE85-4843-B2B8-8D20BE0C880B}"/>
    <cellStyle name="Explanatory Text 2 10" xfId="2619" xr:uid="{E040874C-4800-4920-A656-9F23F99DECE6}"/>
    <cellStyle name="Explanatory Text 2 11" xfId="2620" xr:uid="{B9B45804-8F58-4BA4-9F21-51D80288A063}"/>
    <cellStyle name="Explanatory Text 2 12" xfId="2621" xr:uid="{99DCADEF-B5BA-4B52-AA9D-7C30D140C411}"/>
    <cellStyle name="Explanatory Text 2 13" xfId="2622" xr:uid="{7C4BCF06-EAFB-42F6-AF8A-BF3EC0F17F1F}"/>
    <cellStyle name="Explanatory Text 2 14" xfId="2623" xr:uid="{53DD47BE-C506-4140-991E-2EFE8E0F455D}"/>
    <cellStyle name="Explanatory Text 2 15" xfId="2624" xr:uid="{1755D8A6-FE88-4C30-9EEB-BFD24BAFA76F}"/>
    <cellStyle name="Explanatory Text 2 2" xfId="2625" xr:uid="{FF110054-D014-4814-9C71-793174D210BA}"/>
    <cellStyle name="Explanatory Text 2 3" xfId="2626" xr:uid="{9FFA27A2-CC03-4DF8-A797-6A374FF8417F}"/>
    <cellStyle name="Explanatory Text 2 4" xfId="2627" xr:uid="{0EB93299-45C7-43EB-BDF0-89AD9E96150D}"/>
    <cellStyle name="Explanatory Text 2 5" xfId="2628" xr:uid="{671F285D-E901-4B55-BD5C-465CED1E8812}"/>
    <cellStyle name="Explanatory Text 2 6" xfId="2629" xr:uid="{3EA64A90-E48F-49FE-876C-56B95F2497C2}"/>
    <cellStyle name="Explanatory Text 2 7" xfId="2630" xr:uid="{BB58D068-B577-437C-9BEB-DE5D2ECA0A3E}"/>
    <cellStyle name="Explanatory Text 2 8" xfId="2631" xr:uid="{839F794C-9E47-4673-94F1-40A03B67FF52}"/>
    <cellStyle name="Explanatory Text 2 9" xfId="2632" xr:uid="{76AA1964-718C-44EE-BA8B-F196EB2A24A0}"/>
    <cellStyle name="Explanatory Text 3" xfId="2633" xr:uid="{A8ADD581-225E-43E3-8581-6D4BC65EA7B6}"/>
    <cellStyle name="Explanatory Text 3 2" xfId="2634" xr:uid="{44A4408C-F2A1-44BF-AEED-4CCD77394BB0}"/>
    <cellStyle name="Explanatory Text 3 3" xfId="2635" xr:uid="{0D9F374D-B9FA-4553-BD22-F261FE11D641}"/>
    <cellStyle name="Explanatory Text 3 4" xfId="2636" xr:uid="{0FC0BCC5-C827-4071-BF1A-9B223D5F4FA5}"/>
    <cellStyle name="Explanatory Text 3 5" xfId="2637" xr:uid="{D6F8B8F7-93AC-4E94-9EB4-55C5585E2E16}"/>
    <cellStyle name="Explanatory Text 3 6" xfId="2638" xr:uid="{26F16A6A-1DE4-49B7-B1FB-159C40DF3C39}"/>
    <cellStyle name="Explanatory Text 3 7" xfId="2639" xr:uid="{6A4532BA-D801-437E-9C70-B7D7263E5322}"/>
    <cellStyle name="Explanatory Text 3 8" xfId="2640" xr:uid="{0CD4978A-332F-43EE-B5F6-A5F82F711873}"/>
    <cellStyle name="Explanatory Text 4" xfId="2641" xr:uid="{D676A942-4A49-4D6B-BE10-15793584DFA8}"/>
    <cellStyle name="Explanatory Text 4 2" xfId="2642" xr:uid="{F48AE977-161D-4E32-A87F-BB270CE313B9}"/>
    <cellStyle name="Explanatory Text 5" xfId="2643" xr:uid="{71E6EFB7-0D65-46A3-8BDB-6A8F76EE9529}"/>
    <cellStyle name="Explanatory Text 5 2" xfId="2644" xr:uid="{039C9A6C-645A-4030-822A-E8FD5F541624}"/>
    <cellStyle name="Explanatory Text 6" xfId="2645" xr:uid="{819D7C20-530B-4C8B-A766-C608AA83A462}"/>
    <cellStyle name="Explanatory Text 6 2" xfId="2646" xr:uid="{3C426B0C-AE21-4DFF-98FA-B71D67A77CCD}"/>
    <cellStyle name="Explanatory Text 7" xfId="2647" xr:uid="{B70F821E-F783-4058-847D-F472E325D78C}"/>
    <cellStyle name="Explanatory Text 8" xfId="2648" xr:uid="{2BA1AF35-7AEE-4A4B-A71E-B2BD787FE938}"/>
    <cellStyle name="Explanatory Text 9" xfId="2649" xr:uid="{A94ADDB7-F681-4075-A0E2-17AEA1F880CF}"/>
    <cellStyle name="Explanatory Text 9 2" xfId="2650" xr:uid="{AF99BFB1-E792-4820-B012-D7FCCDEA4D26}"/>
    <cellStyle name="Explanatory Text 9 3" xfId="2651" xr:uid="{03FFD670-1F60-4679-BE93-283F00B64F1D}"/>
    <cellStyle name="Explanatory Text 9 4" xfId="2652" xr:uid="{FDFD8668-7F6C-41FB-883E-ED6A6CDE0E43}"/>
    <cellStyle name="Ezres [0]_Cable" xfId="2653" xr:uid="{54F5DA7E-4D94-4DFD-90EC-FF2587AB7B1C}"/>
    <cellStyle name="Ezres_Cable" xfId="2654" xr:uid="{977DA20B-DB55-4EEA-AC3D-F3048546CC43}"/>
    <cellStyle name="F H.T." xfId="2655" xr:uid="{B5089D8D-DEB4-4F29-9CCC-A5BB6C2C21B0}"/>
    <cellStyle name="FF_EURO" xfId="2656" xr:uid="{DD56F3FE-3F65-43B8-87BD-02A47B41AD5B}"/>
    <cellStyle name="Fixed" xfId="2657" xr:uid="{3E75043C-E257-47D2-B3A6-E1EE2AD744D4}"/>
    <cellStyle name="Fixed [0]" xfId="2658" xr:uid="{08EBF563-24D0-471C-A06A-7570460216D8}"/>
    <cellStyle name="Fixed 2" xfId="2659" xr:uid="{04AEF9DC-A122-42B5-8D5D-A974D5266E60}"/>
    <cellStyle name="Fixed_Cashflow Q1 CY09" xfId="2660" xr:uid="{DBF28DCF-60E5-4B8F-9A34-AAB0735D24DF}"/>
    <cellStyle name="Footnote" xfId="2661" xr:uid="{C27E8E0B-79B1-4E60-B821-88DE723AD4A0}"/>
    <cellStyle name="Forecast Cell Column Heading" xfId="2662" xr:uid="{F2A9B53A-A792-4444-B2F4-D77B19AB173A}"/>
    <cellStyle name="format - Style1" xfId="2663" xr:uid="{1E171FE6-8FFC-4C10-BB28-4BD480243B6D}"/>
    <cellStyle name="Formula" xfId="2664" xr:uid="{75A57D29-F158-44D4-A722-03A0FD448C37}"/>
    <cellStyle name="Geneva 9" xfId="2665" xr:uid="{838DFE4B-9F6D-43B7-A7B3-7839A85C2D1A}"/>
    <cellStyle name="Giga" xfId="2666" xr:uid="{638E2595-678B-4A7A-8DD4-FD35441C1338}"/>
    <cellStyle name="Good 10" xfId="2667" xr:uid="{363ED756-75D9-46FA-B4A7-32C531EC5BD4}"/>
    <cellStyle name="Good 10 2" xfId="2668" xr:uid="{0FBC72AA-EB1C-4E02-901A-8B7D90DA1E87}"/>
    <cellStyle name="Good 10 3" xfId="2669" xr:uid="{F9FA3371-7257-4768-A424-6308E3E002B8}"/>
    <cellStyle name="Good 11" xfId="2670" xr:uid="{CAA91C17-6764-43D9-9062-9DC3F972B383}"/>
    <cellStyle name="Good 11 2" xfId="2671" xr:uid="{D2D1DF98-F5E8-48A3-A34F-CF553F31F174}"/>
    <cellStyle name="Good 11 3" xfId="2672" xr:uid="{F3529838-D4A8-41EF-9182-63D2F6476212}"/>
    <cellStyle name="Good 12" xfId="2673" xr:uid="{4FD25D7A-8A2E-4F50-9DA6-7A2A89ED0AF0}"/>
    <cellStyle name="Good 12 2" xfId="2674" xr:uid="{F4A9BB21-EFA2-405E-9740-16692202C3FC}"/>
    <cellStyle name="Good 12 3" xfId="2675" xr:uid="{7CDB3116-464B-4148-8BC3-495935F1B788}"/>
    <cellStyle name="Good 13" xfId="2676" xr:uid="{E6FF14A2-90DC-495B-9ECD-91753CE7D7E3}"/>
    <cellStyle name="Good 13 2" xfId="2677" xr:uid="{997FE8A6-9B87-4EB8-843C-30D344C29978}"/>
    <cellStyle name="Good 13 3" xfId="2678" xr:uid="{27F8C74A-CB01-4981-BD94-96C7685D89A6}"/>
    <cellStyle name="Good 14" xfId="2679" xr:uid="{E54005D2-28F3-40B4-992D-4BDA64C4A41C}"/>
    <cellStyle name="Good 14 2" xfId="2680" xr:uid="{66C03AED-2C1C-4EAF-B892-8FEEDA0202D4}"/>
    <cellStyle name="Good 14 3" xfId="2681" xr:uid="{F2920890-CE73-41CD-8D29-C031659BC269}"/>
    <cellStyle name="Good 15" xfId="2682" xr:uid="{1696D029-CCE7-4419-8428-319D48FC4CFC}"/>
    <cellStyle name="Good 15 2" xfId="2683" xr:uid="{2EA6AEAF-C223-49A2-A7EA-8D1550BE7812}"/>
    <cellStyle name="Good 15 3" xfId="2684" xr:uid="{E3AD8E6B-A277-4990-8040-B6677E0FFDF4}"/>
    <cellStyle name="Good 16" xfId="2685" xr:uid="{566CC5EF-271A-497A-A98F-EC6E65F12365}"/>
    <cellStyle name="Good 17" xfId="2686" xr:uid="{B134B8C0-0B06-40F9-925C-301E869DB1EB}"/>
    <cellStyle name="Good 18" xfId="2687" xr:uid="{989B6643-166C-493D-8D30-7248C8511797}"/>
    <cellStyle name="Good 19" xfId="2688" xr:uid="{4D29D957-7FA1-4C63-9B20-9FB78B5A25DE}"/>
    <cellStyle name="Good 2" xfId="2689" xr:uid="{2E4C2943-1DB5-4655-8D72-9BD103A37AA4}"/>
    <cellStyle name="Good 2 10" xfId="2690" xr:uid="{832082DC-2270-4EFE-8718-8E4A788E28FD}"/>
    <cellStyle name="Good 2 11" xfId="2691" xr:uid="{D3EE3D02-F957-43DF-BD6C-39E1C8B89E2B}"/>
    <cellStyle name="Good 2 12" xfId="2692" xr:uid="{0C331071-0439-44BD-A5D5-91B1DD9BA44D}"/>
    <cellStyle name="Good 2 13" xfId="2693" xr:uid="{8358036F-D212-4F1F-8F66-7A7DE3ABE9AF}"/>
    <cellStyle name="Good 2 14" xfId="2694" xr:uid="{338EA8F7-3FB5-402F-8036-9B942B620358}"/>
    <cellStyle name="Good 2 15" xfId="2695" xr:uid="{35E0A7E8-F6CC-408C-A6E9-0F0426ACFB33}"/>
    <cellStyle name="Good 2 2" xfId="2696" xr:uid="{3DAB67C1-2E34-478C-9017-E9DA2B168F5A}"/>
    <cellStyle name="Good 2 3" xfId="2697" xr:uid="{BEBD3C95-79D8-48D2-BD32-4F5C16BF0F54}"/>
    <cellStyle name="Good 2 4" xfId="2698" xr:uid="{E8128289-9D10-45F2-8DA9-838B3B5C0133}"/>
    <cellStyle name="Good 2 5" xfId="2699" xr:uid="{9BE1080D-EBD2-451E-B601-1AD6004976D7}"/>
    <cellStyle name="Good 2 6" xfId="2700" xr:uid="{BEFE4F01-F9C4-4C3B-8890-3CD84823980F}"/>
    <cellStyle name="Good 2 7" xfId="2701" xr:uid="{3EA9378F-1533-48ED-AEE8-105F8D7E1549}"/>
    <cellStyle name="Good 2 8" xfId="2702" xr:uid="{2ED4C3A5-A609-4C98-8DC5-BD93227626E6}"/>
    <cellStyle name="Good 2 9" xfId="2703" xr:uid="{787A9EFF-ABAF-4A55-9923-463A1C41CFF4}"/>
    <cellStyle name="Good 20" xfId="4344" xr:uid="{5B40B21D-0688-4751-AF65-122610586491}"/>
    <cellStyle name="Good 3" xfId="2704" xr:uid="{4679394A-5239-4952-8AEC-000A2FFE0ADD}"/>
    <cellStyle name="Good 3 2" xfId="2705" xr:uid="{D7F999AF-7E48-4CC0-B259-CDFC312AC26F}"/>
    <cellStyle name="Good 3 3" xfId="2706" xr:uid="{6E388807-3F48-40AB-A276-0AE4F2741168}"/>
    <cellStyle name="Good 3 4" xfId="2707" xr:uid="{E365D676-E5EB-49DF-BE28-E484ED968184}"/>
    <cellStyle name="Good 3 5" xfId="2708" xr:uid="{6BAA28D3-23AE-42C3-A1B1-1FB4360922AC}"/>
    <cellStyle name="Good 3 6" xfId="2709" xr:uid="{F1C2838C-9C7B-4631-B14A-77923B4253B1}"/>
    <cellStyle name="Good 3 7" xfId="2710" xr:uid="{5EAA01E5-C3BC-4F4D-8629-396BD7F4ACA2}"/>
    <cellStyle name="Good 3 8" xfId="2711" xr:uid="{DCB36E57-6772-4F9F-882A-F72678B2A80C}"/>
    <cellStyle name="Good 4" xfId="2712" xr:uid="{4071A7B2-316E-4A6D-84D5-8A53A2EF5C6B}"/>
    <cellStyle name="Good 4 2" xfId="2713" xr:uid="{F67D77EC-EB17-4702-8ABE-6ABA598D1F86}"/>
    <cellStyle name="Good 5" xfId="2714" xr:uid="{6C181C69-39FB-4AB0-A524-2D7764F32C35}"/>
    <cellStyle name="Good 5 2" xfId="2715" xr:uid="{58205015-4140-467F-94B1-8F4EFECCC727}"/>
    <cellStyle name="Good 6" xfId="2716" xr:uid="{36B939D5-50CB-4C1C-8D49-CD587D71FFFD}"/>
    <cellStyle name="Good 6 2" xfId="2717" xr:uid="{68EBA433-4CA9-40BF-99C4-B0B3458E98CA}"/>
    <cellStyle name="Good 7" xfId="2718" xr:uid="{470FFE82-26E4-4DC3-814C-DABDA7374E53}"/>
    <cellStyle name="Good 8" xfId="2719" xr:uid="{D4A76917-5C71-4EB8-9544-614D3C729056}"/>
    <cellStyle name="Good 9" xfId="2720" xr:uid="{8AE5D1E6-94D6-4DEA-8262-1C0EC4CE7C4B}"/>
    <cellStyle name="Good 9 2" xfId="2721" xr:uid="{316F209B-727F-482C-A4EC-BCC5FEDA5D28}"/>
    <cellStyle name="Good 9 3" xfId="2722" xr:uid="{F92EC348-9E67-4322-B5D4-EB69FD6BD601}"/>
    <cellStyle name="Good 9 4" xfId="2723" xr:uid="{D618CD7D-253D-4DD2-BDC1-1325900FE8B2}"/>
    <cellStyle name="Grey" xfId="2724" xr:uid="{A4771A01-1D68-40BC-89C0-5340EC01C91E}"/>
    <cellStyle name="Grün_Ausgabe" xfId="2725" xr:uid="{4EAE91B2-E9D1-4D52-98F3-735199419EE4}"/>
    <cellStyle name="Hard Percent" xfId="2726" xr:uid="{FD80618B-6950-43E4-AC8B-57A862B34CD2}"/>
    <cellStyle name="HEADER" xfId="2727" xr:uid="{0E2C6DFE-540C-41F6-B328-6A477658556F}"/>
    <cellStyle name="Header 2" xfId="2728" xr:uid="{3B1D70A6-A214-433A-A136-EA6D99F93837}"/>
    <cellStyle name="Header Total" xfId="2729" xr:uid="{AA7322F4-41FF-4AA3-90DD-75121B024B41}"/>
    <cellStyle name="header_Balance Sheet July 9 IFRS Sept 18" xfId="2730" xr:uid="{29B2D660-019F-4616-B429-6CF2FAE93088}"/>
    <cellStyle name="Header1" xfId="2731" xr:uid="{96DC20B6-6D93-4E55-AE15-0C58C7EE09F8}"/>
    <cellStyle name="Header2" xfId="2732" xr:uid="{54833F77-A10E-414A-8473-A3F338A4214B}"/>
    <cellStyle name="Header3" xfId="2733" xr:uid="{EAE75802-763C-407A-B157-2F1A6187B666}"/>
    <cellStyle name="Header4" xfId="2734" xr:uid="{1DE370C3-96A2-4948-B63F-597ECBB0BF59}"/>
    <cellStyle name="Header4 10" xfId="2735" xr:uid="{712E04A4-B40A-49FD-8E39-F23D3379C21C}"/>
    <cellStyle name="Header4 11" xfId="2736" xr:uid="{D1876EF0-EEB4-40AC-B9E1-4F1F9B21335B}"/>
    <cellStyle name="Header4 12" xfId="2737" xr:uid="{9A82AB87-BAFE-411F-A00A-862328606C09}"/>
    <cellStyle name="Header4 2" xfId="2738" xr:uid="{71AEF976-7A22-49F5-97CD-8B8D63103837}"/>
    <cellStyle name="Header4 3" xfId="2739" xr:uid="{2955798D-2369-46C9-BFE0-0886F6279262}"/>
    <cellStyle name="Header4 4" xfId="2740" xr:uid="{6F9C0198-5CA2-45E6-9D1E-8252E1FD8953}"/>
    <cellStyle name="Header4 5" xfId="2741" xr:uid="{16019D5C-CF9F-413D-A9CC-30F68F00A760}"/>
    <cellStyle name="Header4 6" xfId="2742" xr:uid="{0B46F3A4-2665-417B-916C-A7E16DB94042}"/>
    <cellStyle name="Header4 7" xfId="2743" xr:uid="{C3C2AFB6-D815-4649-8E45-F2D366460246}"/>
    <cellStyle name="Header4 8" xfId="2744" xr:uid="{FB28E036-F1C1-494B-99B8-ACF23468DFA0}"/>
    <cellStyle name="Header4 9" xfId="2745" xr:uid="{6865FD17-0F78-4E3F-B256-415447BDECCA}"/>
    <cellStyle name="Heading" xfId="2746" xr:uid="{C8F1F5DB-60C5-4669-B71D-7DE57EC26947}"/>
    <cellStyle name="Heading 1 10" xfId="2747" xr:uid="{4014FA34-4725-4862-9D8D-BA7E6EEDC350}"/>
    <cellStyle name="Heading 1 10 2" xfId="2748" xr:uid="{F93433D6-FB0F-4A59-8423-72F670FBDCFC}"/>
    <cellStyle name="Heading 1 10 3" xfId="2749" xr:uid="{F8A8BB9A-3A7D-49C6-B9D2-1C5663B980CD}"/>
    <cellStyle name="Heading 1 10 4" xfId="2750" xr:uid="{252F872C-7FBB-4083-BA2E-ED9E02B2124E}"/>
    <cellStyle name="Heading 1 11" xfId="2751" xr:uid="{04C3C26D-1EAA-447E-BB1A-A735C9A3D7D3}"/>
    <cellStyle name="Heading 1 11 2" xfId="2752" xr:uid="{BCA5FC45-DAD3-4D04-9C41-66636ED77392}"/>
    <cellStyle name="Heading 1 11 3" xfId="2753" xr:uid="{6A008788-AA7E-4CF6-85EE-18889CF077B1}"/>
    <cellStyle name="Heading 1 11 4" xfId="2754" xr:uid="{B57A0EDC-18C0-4795-8E69-220052A69DE3}"/>
    <cellStyle name="Heading 1 12" xfId="2755" xr:uid="{5E58AA56-90DB-4D70-9907-612E45DF7EF2}"/>
    <cellStyle name="Heading 1 12 2" xfId="2756" xr:uid="{DE1C04CB-41E1-413F-8A55-EBE330D3D944}"/>
    <cellStyle name="Heading 1 12 3" xfId="2757" xr:uid="{576EBAA9-407F-4211-B516-EEA4D1D49CA1}"/>
    <cellStyle name="Heading 1 12 4" xfId="2758" xr:uid="{AD536468-4239-4A9B-BB95-C48865FFE5C0}"/>
    <cellStyle name="Heading 1 13" xfId="2759" xr:uid="{4C4EA4D3-BD1A-42C6-845F-10A7E08344E3}"/>
    <cellStyle name="Heading 1 13 2" xfId="2760" xr:uid="{386A8928-6CAA-43B4-B78C-514840CD4720}"/>
    <cellStyle name="Heading 1 13 3" xfId="2761" xr:uid="{77C1BA04-34CB-4752-97DE-8006D6432A8B}"/>
    <cellStyle name="Heading 1 13 4" xfId="2762" xr:uid="{C52829DE-B3FF-4ACD-888C-486A5DDDD060}"/>
    <cellStyle name="Heading 1 14" xfId="2763" xr:uid="{B62D2C0F-1E08-41DD-B028-ED5262EF3A06}"/>
    <cellStyle name="Heading 1 14 2" xfId="2764" xr:uid="{F6430030-64CE-42D6-BC14-16F163DDC5DA}"/>
    <cellStyle name="Heading 1 14 3" xfId="2765" xr:uid="{0522198C-5BEB-4D33-B6A3-7B495F5BD2C8}"/>
    <cellStyle name="Heading 1 14 4" xfId="2766" xr:uid="{ABE79C4D-D82B-4062-9774-3EDD81B1B2C2}"/>
    <cellStyle name="Heading 1 15" xfId="2767" xr:uid="{C672EA9D-2A71-4DA2-872E-4DD38B216F2F}"/>
    <cellStyle name="Heading 1 15 2" xfId="2768" xr:uid="{581B0C6A-3081-4897-85A5-A0484180335A}"/>
    <cellStyle name="Heading 1 15 3" xfId="2769" xr:uid="{A1F1D051-1C67-451E-A57A-240CFA52A5FA}"/>
    <cellStyle name="Heading 1 15 4" xfId="2770" xr:uid="{E9AFF76A-4EF1-4178-8CEA-4F73CA6BB7BD}"/>
    <cellStyle name="Heading 1 16" xfId="2771" xr:uid="{6CAA254B-5F67-474B-8C08-58FEB0A4C17D}"/>
    <cellStyle name="Heading 1 17" xfId="2772" xr:uid="{35FC2CC9-68C0-48FA-90A0-6642D1C1563B}"/>
    <cellStyle name="Heading 1 18" xfId="2773" xr:uid="{05CC64AB-5443-4FFC-8606-A68F289A7C6D}"/>
    <cellStyle name="Heading 1 19" xfId="4345" xr:uid="{B7632302-6E51-497A-A15D-AE82928403A7}"/>
    <cellStyle name="Heading 1 2" xfId="2774" xr:uid="{5AB4AB5A-3718-4F72-992D-A3B5E178B223}"/>
    <cellStyle name="Heading 1 2 10" xfId="2775" xr:uid="{FB7260EA-18DE-4D5F-9198-68E388851D00}"/>
    <cellStyle name="Heading 1 2 10 2" xfId="2776" xr:uid="{7317C930-4F57-4BE5-B67D-1254F78CCE1E}"/>
    <cellStyle name="Heading 1 2 11" xfId="2777" xr:uid="{39811DAC-AEA0-4404-89A2-2B3DC250DBDA}"/>
    <cellStyle name="Heading 1 2 12" xfId="2778" xr:uid="{406FD3D5-8630-4D3F-B22A-EE47012E880C}"/>
    <cellStyle name="Heading 1 2 13" xfId="2779" xr:uid="{AC7A02BD-4A4F-4241-928D-31E8D5748F2E}"/>
    <cellStyle name="Heading 1 2 14" xfId="2780" xr:uid="{36E7C8D9-F5C3-48D6-896B-43364533AFA2}"/>
    <cellStyle name="Heading 1 2 15" xfId="2781" xr:uid="{3FFA7975-6761-4F52-B58C-79E0EC422600}"/>
    <cellStyle name="Heading 1 2 2" xfId="2782" xr:uid="{7CEA8B9F-09E5-4211-99D1-E4B4595F5692}"/>
    <cellStyle name="Heading 1 2 3" xfId="2783" xr:uid="{CBDAEEB2-7F13-4DA6-A2B5-B5A60525E3B2}"/>
    <cellStyle name="Heading 1 2 4" xfId="2784" xr:uid="{1BB3D566-EBB8-4CD6-AA33-64E1778B34EB}"/>
    <cellStyle name="Heading 1 2 5" xfId="2785" xr:uid="{446C2413-6F7E-4231-BB3A-173B3EABC345}"/>
    <cellStyle name="Heading 1 2 6" xfId="2786" xr:uid="{C2FC320C-7ED7-44A9-86BC-C78C7F535BA9}"/>
    <cellStyle name="Heading 1 2 7" xfId="2787" xr:uid="{BDF49BD7-AA7D-4CC9-9299-93CBB041A8BB}"/>
    <cellStyle name="Heading 1 2 8" xfId="2788" xr:uid="{674FB5D8-4C40-4907-B837-FB63C831F403}"/>
    <cellStyle name="Heading 1 2 9" xfId="2789" xr:uid="{AE60EDF0-4886-48F0-B487-5E2B73B14452}"/>
    <cellStyle name="Heading 1 3" xfId="2790" xr:uid="{AC2A4309-0E92-41D6-80F1-9E616AB4AB22}"/>
    <cellStyle name="Heading 1 3 2" xfId="2791" xr:uid="{7EA37E1E-D6BB-486F-B1D7-994DBCD0B6C8}"/>
    <cellStyle name="Heading 1 3 2 2" xfId="2792" xr:uid="{667324D0-84B9-43AE-98FC-7C35518464F9}"/>
    <cellStyle name="Heading 1 3 2 3" xfId="2793" xr:uid="{D846C66E-7E38-4C40-8EC0-19D7D7B97736}"/>
    <cellStyle name="Heading 1 3 3" xfId="2794" xr:uid="{12240667-3CC9-4803-AA7C-D2DE0CBC8269}"/>
    <cellStyle name="Heading 1 3 4" xfId="2795" xr:uid="{4D064542-A29D-4DB8-A538-8049671DF6D0}"/>
    <cellStyle name="Heading 1 3 5" xfId="2796" xr:uid="{8CEF171D-D101-4BC6-B929-0DB44EF41F41}"/>
    <cellStyle name="Heading 1 3 5 2" xfId="2797" xr:uid="{624AA69A-F1FF-45B3-AB8C-FA4AF0A5751E}"/>
    <cellStyle name="Heading 1 3 6" xfId="2798" xr:uid="{CAF7B6B8-5A2C-4075-89A5-60C03737C2AB}"/>
    <cellStyle name="Heading 1 3 7" xfId="2799" xr:uid="{D3285ADB-3F54-4BD3-8831-5FAF588AD69C}"/>
    <cellStyle name="Heading 1 3 8" xfId="2800" xr:uid="{7E31C302-AB3C-4B4C-86F9-699594B12C71}"/>
    <cellStyle name="Heading 1 3 9" xfId="2801" xr:uid="{F2FC1D31-8185-44A8-A1B6-DF09CA424D67}"/>
    <cellStyle name="Heading 1 4" xfId="2802" xr:uid="{144C237A-0386-4A27-87BB-F241527F782B}"/>
    <cellStyle name="Heading 1 4 2" xfId="2803" xr:uid="{EA3002C2-9E29-43B7-9675-15984D4117A9}"/>
    <cellStyle name="Heading 1 4 3" xfId="2804" xr:uid="{56D0F22A-61ED-4D61-BF77-EF2BA29B5B02}"/>
    <cellStyle name="Heading 1 5" xfId="2805" xr:uid="{7BB3824D-70DA-4A75-9F87-7663EA3B68B5}"/>
    <cellStyle name="Heading 1 5 2" xfId="2806" xr:uid="{477AB59B-514E-4261-BA85-D795A6807030}"/>
    <cellStyle name="Heading 1 5 3" xfId="2807" xr:uid="{F8879B33-0101-4269-AF54-B909CADD7025}"/>
    <cellStyle name="Heading 1 6" xfId="2808" xr:uid="{311302FB-36E1-4C3F-BC50-F6E51EEDA255}"/>
    <cellStyle name="Heading 1 6 2" xfId="2809" xr:uid="{3C9B0F64-3E48-4404-BF70-334E4FE73A2C}"/>
    <cellStyle name="Heading 1 6 3" xfId="2810" xr:uid="{F6BA0E5A-2DF0-43E8-A785-C844000E57FC}"/>
    <cellStyle name="Heading 1 7" xfId="2811" xr:uid="{7389E02F-1E92-49FD-B02E-5E3B9F3B399B}"/>
    <cellStyle name="Heading 1 7 2" xfId="2812" xr:uid="{7DBDFC2E-FD00-4506-944C-2EAB2AEC63F6}"/>
    <cellStyle name="Heading 1 7 3" xfId="2813" xr:uid="{FA79F6FA-14C3-4776-9A34-61DE02813912}"/>
    <cellStyle name="Heading 1 8" xfId="2814" xr:uid="{C7295E01-889E-47B0-B54C-8884B951C58B}"/>
    <cellStyle name="Heading 1 8 2" xfId="2815" xr:uid="{779D6DAC-3611-4B16-857A-775985941BC5}"/>
    <cellStyle name="Heading 1 8 3" xfId="2816" xr:uid="{76426584-08AB-4144-BAB2-76E2A5D1CEF2}"/>
    <cellStyle name="Heading 1 9" xfId="2817" xr:uid="{EE1846C1-0897-4EED-8205-8A6A68867944}"/>
    <cellStyle name="Heading 1 9 2" xfId="2818" xr:uid="{9A5A0C74-AEE7-4E6C-B245-AA34C7291BFB}"/>
    <cellStyle name="Heading 1 9 2 2" xfId="2819" xr:uid="{AEB991B1-9C83-43E3-A594-32EB02722E98}"/>
    <cellStyle name="Heading 1 9 3" xfId="2820" xr:uid="{17B360C3-5131-4253-9E00-5B2A40F5B3B3}"/>
    <cellStyle name="Heading 1 9 4" xfId="2821" xr:uid="{B69886BA-4747-4360-AC76-2C6556B3F6C4}"/>
    <cellStyle name="Heading 1 9 5" xfId="2822" xr:uid="{EFB4B082-0A7A-4609-AD42-D5F5E0B005B5}"/>
    <cellStyle name="Heading 10" xfId="2823" xr:uid="{B6D11418-617D-4199-81E3-15C357653E4C}"/>
    <cellStyle name="Heading 11" xfId="2824" xr:uid="{848BD786-1F6D-43D2-A39D-8C8EC2BA375C}"/>
    <cellStyle name="Heading 12" xfId="2825" xr:uid="{7A526D84-0148-4765-A032-396E07F9ED33}"/>
    <cellStyle name="Heading 13" xfId="2826" xr:uid="{F7BE19B0-FBF4-42CB-BF29-6BA9A4101DA1}"/>
    <cellStyle name="Heading 14" xfId="2827" xr:uid="{C01E41AD-37D7-47FE-8850-A0A1652A37BE}"/>
    <cellStyle name="Heading 15" xfId="2828" xr:uid="{C05884A5-AE70-4E31-ABE4-A697D7D4CF43}"/>
    <cellStyle name="Heading 2 10" xfId="2829" xr:uid="{A82C8E75-1AD5-43D6-A738-CC7010DAB7E0}"/>
    <cellStyle name="Heading 2 10 2" xfId="2830" xr:uid="{B543DBBA-6E02-481B-A665-2EB0CA3180C2}"/>
    <cellStyle name="Heading 2 10 3" xfId="2831" xr:uid="{96DBA19F-EF8F-408D-81A3-2485AB25C765}"/>
    <cellStyle name="Heading 2 10 4" xfId="2832" xr:uid="{68F4A61B-800F-40A8-8E8D-25EB23FBC567}"/>
    <cellStyle name="Heading 2 11" xfId="2833" xr:uid="{9F625502-F18C-4D41-835E-7B295E6B0FEF}"/>
    <cellStyle name="Heading 2 11 2" xfId="2834" xr:uid="{7742A5FB-0A3D-4848-BE7E-A902524FF801}"/>
    <cellStyle name="Heading 2 11 3" xfId="2835" xr:uid="{F7D0CA92-8C93-4100-8D9D-343B120AA5D3}"/>
    <cellStyle name="Heading 2 11 4" xfId="2836" xr:uid="{B02EB7C9-0B69-4CC4-A653-8B2CA21E2237}"/>
    <cellStyle name="Heading 2 12" xfId="2837" xr:uid="{6C79F25E-CE02-4F91-83F8-E0D6BD31E5E8}"/>
    <cellStyle name="Heading 2 12 2" xfId="2838" xr:uid="{FCCCBA1F-5202-4EC3-8AE9-60BDB0277D14}"/>
    <cellStyle name="Heading 2 12 3" xfId="2839" xr:uid="{E917A5FE-0390-42C5-B39F-EF3A365148A4}"/>
    <cellStyle name="Heading 2 12 4" xfId="2840" xr:uid="{0ACC784F-72C5-45BE-9BCD-3F627786AA77}"/>
    <cellStyle name="Heading 2 13" xfId="2841" xr:uid="{2E5CE6F6-417D-44E8-8032-827A61481261}"/>
    <cellStyle name="Heading 2 13 2" xfId="2842" xr:uid="{CF9C328F-2737-4A0B-85B1-08F760D8B014}"/>
    <cellStyle name="Heading 2 13 3" xfId="2843" xr:uid="{E305C6D6-3A81-4382-885B-DCB0F5603703}"/>
    <cellStyle name="Heading 2 13 4" xfId="2844" xr:uid="{4737C6B4-B18C-4F3F-A0DA-4B9706ACE4CA}"/>
    <cellStyle name="Heading 2 14" xfId="2845" xr:uid="{2C67A51C-F079-495B-B7AB-15B5770AD924}"/>
    <cellStyle name="Heading 2 14 2" xfId="2846" xr:uid="{A99EC769-200F-4513-A6C8-E865D41054BC}"/>
    <cellStyle name="Heading 2 14 3" xfId="2847" xr:uid="{194235C2-B128-40EB-853A-AE41F52736AA}"/>
    <cellStyle name="Heading 2 14 4" xfId="2848" xr:uid="{1B7CB645-D194-41E4-97EF-70B4829D6E73}"/>
    <cellStyle name="Heading 2 15" xfId="2849" xr:uid="{85159DE1-81F3-4754-8B9F-4F04CA62E2EE}"/>
    <cellStyle name="Heading 2 15 2" xfId="2850" xr:uid="{08654DA7-C702-4521-AEEE-10952AB874AA}"/>
    <cellStyle name="Heading 2 15 3" xfId="2851" xr:uid="{6A53ADE8-4B71-493D-B304-C42EFE5F2B8A}"/>
    <cellStyle name="Heading 2 15 4" xfId="2852" xr:uid="{F8E63EF7-31A3-4949-9090-652E75E064F4}"/>
    <cellStyle name="Heading 2 16" xfId="2853" xr:uid="{651E7622-A104-43CA-86DD-1A8DB04DE015}"/>
    <cellStyle name="Heading 2 17" xfId="2854" xr:uid="{3A0523A7-3CCE-478D-BDC8-9361080BE662}"/>
    <cellStyle name="Heading 2 18" xfId="2855" xr:uid="{29B40BC3-49EE-4C98-A930-1306B6A10CF8}"/>
    <cellStyle name="Heading 2 19" xfId="4346" xr:uid="{35D593EE-5806-4145-B3D5-FBE4C673A33C}"/>
    <cellStyle name="Heading 2 2" xfId="2856" xr:uid="{988C5391-E6B1-43A1-9FBA-187487199787}"/>
    <cellStyle name="Heading 2 2 10" xfId="2857" xr:uid="{167C66F7-4894-44B1-B596-5E11CC83F0E8}"/>
    <cellStyle name="Heading 2 2 10 2" xfId="2858" xr:uid="{33302B8F-6C27-49A0-9571-FD9DFA434D27}"/>
    <cellStyle name="Heading 2 2 11" xfId="2859" xr:uid="{4B0F84C4-EBC8-4A4D-A7B6-5E4BBDFB3884}"/>
    <cellStyle name="Heading 2 2 12" xfId="2860" xr:uid="{ADD9B01D-4F14-4D73-A85D-D96EE69CC6D2}"/>
    <cellStyle name="Heading 2 2 13" xfId="2861" xr:uid="{5F2046F2-DD67-4F18-AC07-BB6696D5D074}"/>
    <cellStyle name="Heading 2 2 14" xfId="2862" xr:uid="{CBD18B4B-2317-424A-9453-3A6D80716FF1}"/>
    <cellStyle name="Heading 2 2 15" xfId="2863" xr:uid="{6C5D5682-BD5F-4F89-8CE5-21117943E7F4}"/>
    <cellStyle name="Heading 2 2 2" xfId="2864" xr:uid="{7A655EA4-376E-4A3E-AF10-65479A6CB9D8}"/>
    <cellStyle name="Heading 2 2 3" xfId="2865" xr:uid="{7A7CEDF9-9540-4597-97BC-517322F60A6A}"/>
    <cellStyle name="Heading 2 2 4" xfId="2866" xr:uid="{7DF758C3-44EB-4721-B2B4-89060B41058A}"/>
    <cellStyle name="Heading 2 2 5" xfId="2867" xr:uid="{BF15E744-805D-415C-A249-87EFB6E6096B}"/>
    <cellStyle name="Heading 2 2 6" xfId="2868" xr:uid="{77E21E73-1AD6-4085-9327-7DACE8CB1C1F}"/>
    <cellStyle name="Heading 2 2 7" xfId="2869" xr:uid="{BD5D041E-7DE5-4C68-9E74-EDD2A7B20710}"/>
    <cellStyle name="Heading 2 2 8" xfId="2870" xr:uid="{BD0FF846-A5AF-4BD0-BFD9-F6EC19653D85}"/>
    <cellStyle name="Heading 2 2 9" xfId="2871" xr:uid="{A2F143F1-FF5E-4825-AF05-095E93F1FFEF}"/>
    <cellStyle name="Heading 2 3" xfId="2872" xr:uid="{43E8D3E4-6942-4AFD-BD14-9CA936A0680F}"/>
    <cellStyle name="Heading 2 3 2" xfId="2873" xr:uid="{973E29A8-AFB8-4C73-ACAD-41F2C77BD19C}"/>
    <cellStyle name="Heading 2 3 2 2" xfId="2874" xr:uid="{34980104-FA4E-45AE-9112-EDA705652B1C}"/>
    <cellStyle name="Heading 2 3 2 3" xfId="2875" xr:uid="{6DC8A23C-8CFE-4AE3-AE41-AA2D5597D797}"/>
    <cellStyle name="Heading 2 3 3" xfId="2876" xr:uid="{49A3A9FF-AC41-47CA-91B4-FDA51B6B524E}"/>
    <cellStyle name="Heading 2 3 4" xfId="2877" xr:uid="{AD056FEA-D16A-4B37-935B-28284EE9FD28}"/>
    <cellStyle name="Heading 2 3 5" xfId="2878" xr:uid="{4F06D259-A0BF-463F-9E05-B0C7A82B5A76}"/>
    <cellStyle name="Heading 2 3 5 2" xfId="2879" xr:uid="{F27642FF-6C80-409E-8CE7-0F5607372C24}"/>
    <cellStyle name="Heading 2 3 6" xfId="2880" xr:uid="{55688AB7-58C0-47CD-B8A1-8259B5332021}"/>
    <cellStyle name="Heading 2 3 7" xfId="2881" xr:uid="{C4874CC4-0F21-45F5-A8C6-9247A8034836}"/>
    <cellStyle name="Heading 2 3 8" xfId="2882" xr:uid="{D2ED6BAE-34CE-4B8C-A439-68BA1FD5E046}"/>
    <cellStyle name="Heading 2 3 9" xfId="2883" xr:uid="{03A69327-FCB2-4C3B-A490-23B2CF6B626A}"/>
    <cellStyle name="Heading 2 4" xfId="2884" xr:uid="{637E1A5D-3C2B-48C6-8C27-F8B64F43E1F2}"/>
    <cellStyle name="Heading 2 4 2" xfId="2885" xr:uid="{FE0FEDE7-768A-49EA-B161-1C99BB1ED076}"/>
    <cellStyle name="Heading 2 4 3" xfId="2886" xr:uid="{2565D350-F4C1-4233-911F-02AAC0D9BDF5}"/>
    <cellStyle name="Heading 2 5" xfId="2887" xr:uid="{035212B8-170B-4476-AB6E-A6FF68961CF2}"/>
    <cellStyle name="Heading 2 5 2" xfId="2888" xr:uid="{E719EEF9-089D-4817-8500-4F403A76BAB5}"/>
    <cellStyle name="Heading 2 5 3" xfId="2889" xr:uid="{FD2C0301-4E05-45A7-8031-A8B7CBC61A46}"/>
    <cellStyle name="Heading 2 6" xfId="2890" xr:uid="{FFB25932-DE5C-4595-B61D-A037D42D83BA}"/>
    <cellStyle name="Heading 2 6 2" xfId="2891" xr:uid="{C1023C64-1E69-41DA-9DE9-AAF8636175FB}"/>
    <cellStyle name="Heading 2 6 3" xfId="2892" xr:uid="{47D6C62A-F380-48CB-A5D7-22FC58578CDF}"/>
    <cellStyle name="Heading 2 7" xfId="2893" xr:uid="{63A226A4-2096-4A88-A7BC-35F356D64E58}"/>
    <cellStyle name="Heading 2 7 2" xfId="2894" xr:uid="{FEBEA534-2C4D-4884-8042-53F09B11086D}"/>
    <cellStyle name="Heading 2 7 3" xfId="2895" xr:uid="{EC54BE12-1E3B-4023-B421-99BBA911C670}"/>
    <cellStyle name="Heading 2 8" xfId="2896" xr:uid="{C7BAB88B-93DB-4B06-9C62-60C0FB461E2B}"/>
    <cellStyle name="Heading 2 8 2" xfId="2897" xr:uid="{195BBE05-E01D-4FD4-A9F6-70FDC1F47499}"/>
    <cellStyle name="Heading 2 8 3" xfId="2898" xr:uid="{8262EC0B-537F-49E3-86A8-4AB19A03E505}"/>
    <cellStyle name="Heading 2 9" xfId="2899" xr:uid="{469079AA-2F64-4214-B4E4-3C99EA743459}"/>
    <cellStyle name="Heading 2 9 2" xfId="2900" xr:uid="{52208277-8AAC-48DC-B32B-01F1B58B5894}"/>
    <cellStyle name="Heading 2 9 2 2" xfId="2901" xr:uid="{C7D18A76-9CCD-4232-B04D-20CF998488A7}"/>
    <cellStyle name="Heading 2 9 3" xfId="2902" xr:uid="{F9007559-C9E3-4D41-8DC2-369979AEFAFE}"/>
    <cellStyle name="Heading 2 9 4" xfId="2903" xr:uid="{AD70011D-7B9D-4180-9838-F7B3281240CB}"/>
    <cellStyle name="Heading 2 9 5" xfId="2904" xr:uid="{0D383A29-4BDD-4216-87CA-0E3FEB7758D8}"/>
    <cellStyle name="Heading 3 10" xfId="2905" xr:uid="{DF90F1ED-2250-4974-9E93-DAAC56D28310}"/>
    <cellStyle name="Heading 3 10 2" xfId="2906" xr:uid="{1E75900B-8CE9-442D-A9B0-637DF2693448}"/>
    <cellStyle name="Heading 3 10 3" xfId="2907" xr:uid="{B44D3328-02FF-4212-BF7B-9D1C301EC1E2}"/>
    <cellStyle name="Heading 3 10 4" xfId="2908" xr:uid="{9A9AA47A-B66C-49E0-B872-A96411850706}"/>
    <cellStyle name="Heading 3 11" xfId="2909" xr:uid="{7663741E-3BBF-49E1-B5E0-F039E476BA7F}"/>
    <cellStyle name="Heading 3 11 2" xfId="2910" xr:uid="{04E7A3FA-1B42-46FD-B582-EB588C8AA12F}"/>
    <cellStyle name="Heading 3 11 3" xfId="2911" xr:uid="{C332BD3E-BAAD-4929-B754-176FE9D935C5}"/>
    <cellStyle name="Heading 3 11 4" xfId="2912" xr:uid="{355D01C0-E4DF-4E30-89F3-5FC27C972F75}"/>
    <cellStyle name="Heading 3 12" xfId="2913" xr:uid="{49A7D679-7489-48A4-8B9C-1E80E985B9BC}"/>
    <cellStyle name="Heading 3 12 2" xfId="2914" xr:uid="{F12A216A-789E-4FC2-82CE-2280BFF32B93}"/>
    <cellStyle name="Heading 3 12 3" xfId="2915" xr:uid="{337E94CE-309B-4EC7-BD7A-0395674C9354}"/>
    <cellStyle name="Heading 3 12 4" xfId="2916" xr:uid="{D947DF5D-820B-4712-A787-9A2EB90F411F}"/>
    <cellStyle name="Heading 3 13" xfId="2917" xr:uid="{1D0FA140-C222-40FD-BFB0-189E98CAAAD8}"/>
    <cellStyle name="Heading 3 13 2" xfId="2918" xr:uid="{F131DE5A-ECC6-4D41-9A55-C8412D15B5FC}"/>
    <cellStyle name="Heading 3 13 3" xfId="2919" xr:uid="{097DF5B1-D0BD-4C25-AA58-A47DEFFD1E5B}"/>
    <cellStyle name="Heading 3 13 4" xfId="2920" xr:uid="{ED24D9A3-4188-4F21-A37C-B01D0F938181}"/>
    <cellStyle name="Heading 3 14" xfId="2921" xr:uid="{B45DBAC4-56F9-4530-A43F-77ADDE2EB96F}"/>
    <cellStyle name="Heading 3 14 2" xfId="2922" xr:uid="{237925CC-935C-4B3E-8BBC-AAEF46CE42C0}"/>
    <cellStyle name="Heading 3 14 3" xfId="2923" xr:uid="{46C4C174-E372-4234-BA8B-0C4A33068B5A}"/>
    <cellStyle name="Heading 3 14 4" xfId="2924" xr:uid="{5D30F661-A6B1-4509-8F57-87D0375C3807}"/>
    <cellStyle name="Heading 3 15" xfId="2925" xr:uid="{B39BF181-CAF7-4ABC-AA52-F6F1426F9BD8}"/>
    <cellStyle name="Heading 3 15 2" xfId="2926" xr:uid="{605623DB-874C-4915-BB8F-D737B9DF9C9C}"/>
    <cellStyle name="Heading 3 15 3" xfId="2927" xr:uid="{AF99B74E-68AB-4BBF-B58A-B62A9F7BB59C}"/>
    <cellStyle name="Heading 3 15 4" xfId="2928" xr:uid="{1800ADDB-003E-4F1B-B1A7-D47151524C99}"/>
    <cellStyle name="Heading 3 16" xfId="2929" xr:uid="{4F3D3427-C880-40A4-9608-E50ACC5644DB}"/>
    <cellStyle name="Heading 3 17" xfId="2930" xr:uid="{CA00FB97-3B78-43A5-A5EF-2917EEEFF887}"/>
    <cellStyle name="Heading 3 18" xfId="2931" xr:uid="{158567B0-4B88-4861-987B-39AC8C69EC04}"/>
    <cellStyle name="Heading 3 19" xfId="4347" xr:uid="{A12889C2-901E-4A94-9005-089A2FF9F544}"/>
    <cellStyle name="Heading 3 2" xfId="2932" xr:uid="{E84ECD6C-199C-44F8-8C74-205DBDC08E16}"/>
    <cellStyle name="Heading 3 2 10" xfId="2933" xr:uid="{98F25D65-3BF6-41B6-9159-19B65686D7F1}"/>
    <cellStyle name="Heading 3 2 10 2" xfId="2934" xr:uid="{64D64F7C-46CD-40A9-84FA-0F7BA7C8FE85}"/>
    <cellStyle name="Heading 3 2 11" xfId="2935" xr:uid="{294ECBA4-B65F-4483-BE60-E7ED789C15EB}"/>
    <cellStyle name="Heading 3 2 12" xfId="2936" xr:uid="{17C4014A-963B-43CB-BBF0-8B4B283E523C}"/>
    <cellStyle name="Heading 3 2 13" xfId="2937" xr:uid="{F925F07C-4FDF-4B53-BC12-19CB5BCADF60}"/>
    <cellStyle name="Heading 3 2 14" xfId="2938" xr:uid="{B8EBDE74-8E3A-4660-AEF7-AF56F2B2AF3C}"/>
    <cellStyle name="Heading 3 2 15" xfId="2939" xr:uid="{FB89D8C8-2085-41DF-8A84-341207660260}"/>
    <cellStyle name="Heading 3 2 2" xfId="2940" xr:uid="{8CE4188E-1B03-4350-866C-E745CBD001FE}"/>
    <cellStyle name="Heading 3 2 3" xfId="2941" xr:uid="{864A7E9E-E02A-49F3-8E03-D48FCD65F180}"/>
    <cellStyle name="Heading 3 2 4" xfId="2942" xr:uid="{6A2C5788-E16E-4B39-8D8F-E6F1213E1FFC}"/>
    <cellStyle name="Heading 3 2 5" xfId="2943" xr:uid="{FD376527-D258-4255-B223-1BD8DD8D41D4}"/>
    <cellStyle name="Heading 3 2 6" xfId="2944" xr:uid="{4965EA69-AEA0-45B5-A2AE-29612A866A34}"/>
    <cellStyle name="Heading 3 2 7" xfId="2945" xr:uid="{EBE9F5AD-2323-455F-B5B9-83777799BC5C}"/>
    <cellStyle name="Heading 3 2 8" xfId="2946" xr:uid="{25DE09C6-E95C-45B3-83F9-0AB937B639DF}"/>
    <cellStyle name="Heading 3 2 9" xfId="2947" xr:uid="{6EF797EF-7E80-4F0F-8C1A-59CC9A2AF929}"/>
    <cellStyle name="Heading 3 3" xfId="2948" xr:uid="{14228240-E9F9-4E41-AEEA-7BA734848431}"/>
    <cellStyle name="Heading 3 3 2" xfId="2949" xr:uid="{74169455-5437-4A93-B05E-E5DE664FCEDE}"/>
    <cellStyle name="Heading 3 3 2 2" xfId="2950" xr:uid="{B6BB6045-9B9C-46DF-ACDF-23C1C812F69E}"/>
    <cellStyle name="Heading 3 3 2 3" xfId="2951" xr:uid="{F6FA1C40-1687-41AC-B4ED-B063CA1FBAFB}"/>
    <cellStyle name="Heading 3 3 3" xfId="2952" xr:uid="{4A3AF48A-028F-43A7-B6D7-7711C8C773BD}"/>
    <cellStyle name="Heading 3 3 4" xfId="2953" xr:uid="{3E5644FF-44AF-4914-A485-F9B06293942A}"/>
    <cellStyle name="Heading 3 3 5" xfId="2954" xr:uid="{250EB8B1-FEE9-43CB-A491-A0FB11A92D16}"/>
    <cellStyle name="Heading 3 3 5 2" xfId="2955" xr:uid="{BC48A46A-7C18-4B5D-A4E7-E29730E7AF4E}"/>
    <cellStyle name="Heading 3 3 6" xfId="2956" xr:uid="{BBE61E36-EA55-4678-A5FB-6BB8C902C9BE}"/>
    <cellStyle name="Heading 3 3 7" xfId="2957" xr:uid="{A0AE4453-2614-467B-9FE7-B245C8781698}"/>
    <cellStyle name="Heading 3 3 8" xfId="2958" xr:uid="{EB9DCC5B-89FF-45F1-A61E-A3F97936E170}"/>
    <cellStyle name="Heading 3 3 9" xfId="2959" xr:uid="{00DA9655-2DC7-46B0-B45E-6CB3523D8525}"/>
    <cellStyle name="Heading 3 4" xfId="2960" xr:uid="{2372FFC9-FCE0-4F36-A04D-CBC0A4BF0791}"/>
    <cellStyle name="Heading 3 4 2" xfId="2961" xr:uid="{9E64FE42-AF07-42F5-AF80-31603F708D4D}"/>
    <cellStyle name="Heading 3 4 3" xfId="2962" xr:uid="{1A43BF74-810D-4AB0-A3FB-C00A830866EC}"/>
    <cellStyle name="Heading 3 5" xfId="2963" xr:uid="{7B9AC8F2-A276-4EB6-A2C2-1BA940E5A62E}"/>
    <cellStyle name="Heading 3 5 2" xfId="2964" xr:uid="{9B69BE16-9EC8-4F22-8C98-5B411C37E7D2}"/>
    <cellStyle name="Heading 3 5 3" xfId="2965" xr:uid="{15AD58FD-B52D-4A2D-9E56-EEA6384FF1C2}"/>
    <cellStyle name="Heading 3 6" xfId="2966" xr:uid="{CF8ED14B-DA12-4EC2-8669-B3173877554D}"/>
    <cellStyle name="Heading 3 6 2" xfId="2967" xr:uid="{8D2DF7DA-EB05-43C5-A772-8F10D346ED13}"/>
    <cellStyle name="Heading 3 6 3" xfId="2968" xr:uid="{00F4609E-289B-477D-87BD-5F21036E0635}"/>
    <cellStyle name="Heading 3 7" xfId="2969" xr:uid="{CF537E08-6DD3-4D1C-AA60-4227280B2804}"/>
    <cellStyle name="Heading 3 7 2" xfId="2970" xr:uid="{D870C8E7-B4C5-4552-9DC3-2013BCF7B247}"/>
    <cellStyle name="Heading 3 7 3" xfId="2971" xr:uid="{D681BA09-4916-45B1-8194-571977D393E0}"/>
    <cellStyle name="Heading 3 8" xfId="2972" xr:uid="{4EE18DE9-2F1D-4466-BADE-87EEFB7F6E8A}"/>
    <cellStyle name="Heading 3 8 2" xfId="2973" xr:uid="{E89A9141-0E8D-4E18-AF75-FB4C2FF3F2DA}"/>
    <cellStyle name="Heading 3 8 3" xfId="2974" xr:uid="{2C78180C-34BC-4151-BAB2-EE6050174BAC}"/>
    <cellStyle name="Heading 3 9" xfId="2975" xr:uid="{F705CA00-6729-4093-9164-73060749CFD4}"/>
    <cellStyle name="Heading 3 9 2" xfId="2976" xr:uid="{5D74EC88-5237-4A2C-9FB1-4B3D5546E3A5}"/>
    <cellStyle name="Heading 3 9 2 2" xfId="2977" xr:uid="{D4DE6AA9-371B-49B3-B603-0D78A39E1033}"/>
    <cellStyle name="Heading 3 9 3" xfId="2978" xr:uid="{6F962B1D-47FF-4FE0-A535-667229677243}"/>
    <cellStyle name="Heading 3 9 4" xfId="2979" xr:uid="{F9E98A6F-0980-410B-BE80-9922B5069053}"/>
    <cellStyle name="Heading 3 9 5" xfId="2980" xr:uid="{E9BF5425-3DA2-4823-9019-696B72B9F279}"/>
    <cellStyle name="Heading 4 10" xfId="2981" xr:uid="{FE5FC34A-84C2-4C6D-A8D9-E096334C26D2}"/>
    <cellStyle name="Heading 4 10 2" xfId="2982" xr:uid="{B7E6C610-F7CE-48AE-ADD5-22CCE4C3E91E}"/>
    <cellStyle name="Heading 4 10 3" xfId="2983" xr:uid="{E1679832-D475-4896-8932-0D0179CF3D02}"/>
    <cellStyle name="Heading 4 10 4" xfId="2984" xr:uid="{44F9B6C4-C78F-41ED-B771-7C7994B8F32F}"/>
    <cellStyle name="Heading 4 11" xfId="2985" xr:uid="{060E51FE-68B4-4268-A15E-DC10DF40A718}"/>
    <cellStyle name="Heading 4 11 2" xfId="2986" xr:uid="{9BFA18FD-4E76-433D-B0AA-6B00A8A6F195}"/>
    <cellStyle name="Heading 4 11 3" xfId="2987" xr:uid="{20F2E15C-0F50-4C24-ACE8-119C9101DDC5}"/>
    <cellStyle name="Heading 4 11 4" xfId="2988" xr:uid="{1A96F3A4-2E6E-46C2-9288-657CB2B641EF}"/>
    <cellStyle name="Heading 4 12" xfId="2989" xr:uid="{43AB1562-BEDE-4313-A8FE-7A1EFB17037C}"/>
    <cellStyle name="Heading 4 12 2" xfId="2990" xr:uid="{CC3F4725-B9CE-4AF6-B791-1C15C4A3DCC6}"/>
    <cellStyle name="Heading 4 12 3" xfId="2991" xr:uid="{59AB68E9-9164-4D47-A8A3-8AFF8B252C10}"/>
    <cellStyle name="Heading 4 12 4" xfId="2992" xr:uid="{3AC3667F-C4F8-419F-9D1D-B4FE5263697A}"/>
    <cellStyle name="Heading 4 13" xfId="2993" xr:uid="{99094240-D87A-4092-92AA-1B10DB5CECEB}"/>
    <cellStyle name="Heading 4 13 2" xfId="2994" xr:uid="{425451B6-EECE-4BFB-8C01-E632B80F3368}"/>
    <cellStyle name="Heading 4 13 3" xfId="2995" xr:uid="{87FD18EE-6BD5-4B99-8A8D-60545FA66434}"/>
    <cellStyle name="Heading 4 13 4" xfId="2996" xr:uid="{99747094-B8A3-40C6-A1ED-BCC08BAAB567}"/>
    <cellStyle name="Heading 4 14" xfId="2997" xr:uid="{C16A2580-C0C1-4572-88FB-6A35F37329A3}"/>
    <cellStyle name="Heading 4 14 2" xfId="2998" xr:uid="{88C3C04B-6004-4BA9-8052-07994AD2F8CA}"/>
    <cellStyle name="Heading 4 14 3" xfId="2999" xr:uid="{3F346C76-3503-4016-AAFF-BF77DDAE2A02}"/>
    <cellStyle name="Heading 4 14 4" xfId="3000" xr:uid="{4CFE9BA6-F308-4568-98D3-206CB462028C}"/>
    <cellStyle name="Heading 4 15" xfId="3001" xr:uid="{AB45A87C-3F4C-447A-B4E5-0359618CA350}"/>
    <cellStyle name="Heading 4 15 2" xfId="3002" xr:uid="{D079A074-A6C8-4934-AF6C-9D9F40174A47}"/>
    <cellStyle name="Heading 4 15 3" xfId="3003" xr:uid="{95ADB912-39F4-4A3A-9D2B-CEF743AB7568}"/>
    <cellStyle name="Heading 4 15 4" xfId="3004" xr:uid="{97142679-0224-494D-B268-B7380ADF311F}"/>
    <cellStyle name="Heading 4 16" xfId="3005" xr:uid="{94DB79C2-0927-4F74-B683-A1D2B1E082EB}"/>
    <cellStyle name="Heading 4 17" xfId="3006" xr:uid="{D3894B3D-E3D0-4F47-BF8C-BE32DC84B2CD}"/>
    <cellStyle name="Heading 4 18" xfId="3007" xr:uid="{1C6C7F22-2F5A-42C8-A552-A217B110E36C}"/>
    <cellStyle name="Heading 4 19" xfId="4348" xr:uid="{89DA8B58-346D-49F6-A8A8-3C40FFF457FA}"/>
    <cellStyle name="Heading 4 2" xfId="3008" xr:uid="{13D68D21-4923-42DD-BEEC-6D618969A468}"/>
    <cellStyle name="Heading 4 2 10" xfId="3009" xr:uid="{6F3DB30C-E86A-41F8-B07E-A0A24199C17B}"/>
    <cellStyle name="Heading 4 2 10 2" xfId="3010" xr:uid="{FE8FA9E7-1655-4B75-BC14-AE5E48FCCF82}"/>
    <cellStyle name="Heading 4 2 11" xfId="3011" xr:uid="{E4C128C8-D486-4FC9-A43B-FC6EF0877C82}"/>
    <cellStyle name="Heading 4 2 12" xfId="3012" xr:uid="{DD1ADE78-6AD8-4BD1-8B66-E3A0E4171B2D}"/>
    <cellStyle name="Heading 4 2 13" xfId="3013" xr:uid="{F9824DC2-E763-4618-92B7-0EAF702CD9A3}"/>
    <cellStyle name="Heading 4 2 14" xfId="3014" xr:uid="{588B61E0-2D5D-4B2A-A449-98110AE69D67}"/>
    <cellStyle name="Heading 4 2 15" xfId="3015" xr:uid="{4A523F2C-B60C-4C1B-B7BD-00CB4B1834A2}"/>
    <cellStyle name="Heading 4 2 2" xfId="3016" xr:uid="{4704BDDF-EC20-4C52-B2B4-83A46C0AB117}"/>
    <cellStyle name="Heading 4 2 3" xfId="3017" xr:uid="{6A8EBCE9-094E-4BFA-8A14-87F715D4D15B}"/>
    <cellStyle name="Heading 4 2 4" xfId="3018" xr:uid="{18640367-E49F-4F96-94A4-CE66D1F4F17D}"/>
    <cellStyle name="Heading 4 2 5" xfId="3019" xr:uid="{507F8B5A-9E05-49AA-A215-0C4DF17D69CE}"/>
    <cellStyle name="Heading 4 2 6" xfId="3020" xr:uid="{B03D2D4A-C56C-4668-87E4-9F7F96D62D82}"/>
    <cellStyle name="Heading 4 2 7" xfId="3021" xr:uid="{AF51A9A0-8257-434D-A072-5674F55EF4DC}"/>
    <cellStyle name="Heading 4 2 8" xfId="3022" xr:uid="{2996798E-30D9-4875-8494-CD2FCE23FA0F}"/>
    <cellStyle name="Heading 4 2 9" xfId="3023" xr:uid="{4BEF8889-77FF-431C-B89B-AB59D5AE967A}"/>
    <cellStyle name="Heading 4 3" xfId="3024" xr:uid="{DC21A6F9-03C1-4B1B-86EF-75508C24C804}"/>
    <cellStyle name="Heading 4 3 2" xfId="3025" xr:uid="{D33DDF51-4EF5-4CF2-83F3-F66D762F43D5}"/>
    <cellStyle name="Heading 4 3 2 2" xfId="3026" xr:uid="{2C1ECE52-338B-41A0-B585-3E6CDFD35106}"/>
    <cellStyle name="Heading 4 3 2 3" xfId="3027" xr:uid="{7F31B154-8C79-45EB-B488-A8A42010F7B6}"/>
    <cellStyle name="Heading 4 3 3" xfId="3028" xr:uid="{BADF452E-3B3A-45ED-8E1A-FD5F4E32A597}"/>
    <cellStyle name="Heading 4 3 4" xfId="3029" xr:uid="{342CF765-94B1-43AD-9D12-10F4CDFA50FF}"/>
    <cellStyle name="Heading 4 3 5" xfId="3030" xr:uid="{9684A78E-1136-4097-B7D7-EE1CDFA23214}"/>
    <cellStyle name="Heading 4 3 5 2" xfId="3031" xr:uid="{A25C544F-E1CE-43A0-99D0-F07222F49F4B}"/>
    <cellStyle name="Heading 4 3 6" xfId="3032" xr:uid="{138ECEB5-2C5D-4565-97BF-FB7947D8736F}"/>
    <cellStyle name="Heading 4 3 7" xfId="3033" xr:uid="{D741B554-18AD-449C-A3D9-0C0A4CF27C6C}"/>
    <cellStyle name="Heading 4 3 8" xfId="3034" xr:uid="{1D7A12DA-C6AE-4254-A457-49B844B89E7B}"/>
    <cellStyle name="Heading 4 3 9" xfId="3035" xr:uid="{C287DFC9-EC82-429F-B2A7-1891903D771D}"/>
    <cellStyle name="Heading 4 4" xfId="3036" xr:uid="{3C9C9EF8-FA42-453B-90E3-A7B33DD7265E}"/>
    <cellStyle name="Heading 4 4 2" xfId="3037" xr:uid="{BB34BA84-2CE6-4F3F-B10C-55D05960FBF0}"/>
    <cellStyle name="Heading 4 4 3" xfId="3038" xr:uid="{DBA784BD-8116-40D9-8E00-8212ACCFAFE2}"/>
    <cellStyle name="Heading 4 5" xfId="3039" xr:uid="{FB2FFA33-9820-45C4-BBD8-562B40CBF7DA}"/>
    <cellStyle name="Heading 4 5 2" xfId="3040" xr:uid="{C8F013A1-3395-47D6-BC6D-3B69A8C9406F}"/>
    <cellStyle name="Heading 4 5 3" xfId="3041" xr:uid="{CFE362C1-4990-480B-A1CB-F0647E82E2B0}"/>
    <cellStyle name="Heading 4 6" xfId="3042" xr:uid="{524AF534-6E85-4637-B1A8-59581769DD12}"/>
    <cellStyle name="Heading 4 6 2" xfId="3043" xr:uid="{F8844104-70B4-4826-B4F0-15C784382071}"/>
    <cellStyle name="Heading 4 6 3" xfId="3044" xr:uid="{8597CDB4-0FCE-4D41-8980-65BFDC265F71}"/>
    <cellStyle name="Heading 4 7" xfId="3045" xr:uid="{C2285DC0-D36A-4A55-8B4D-A3487F2560A3}"/>
    <cellStyle name="Heading 4 7 2" xfId="3046" xr:uid="{D3B42A29-2A7C-4205-8006-0EE193FDBF6C}"/>
    <cellStyle name="Heading 4 7 3" xfId="3047" xr:uid="{6C5EDC78-664A-43D6-A284-BE5969E25B2E}"/>
    <cellStyle name="Heading 4 8" xfId="3048" xr:uid="{0FAD5F7D-B3DA-4BD1-BE27-84368DE4DCC8}"/>
    <cellStyle name="Heading 4 8 2" xfId="3049" xr:uid="{B5E13A8F-07A0-4782-B39C-8C888CF895A4}"/>
    <cellStyle name="Heading 4 8 3" xfId="3050" xr:uid="{B94B9CB0-EE7B-4988-8839-D3929C8C3C40}"/>
    <cellStyle name="Heading 4 9" xfId="3051" xr:uid="{D4FD3C29-1BBA-4230-A644-70D125FDBC09}"/>
    <cellStyle name="Heading 4 9 2" xfId="3052" xr:uid="{8F2F6504-EB85-492F-B610-BD53B11C0582}"/>
    <cellStyle name="Heading 4 9 2 2" xfId="3053" xr:uid="{FA175AC4-DFC0-4A71-93F2-703DD5D80C15}"/>
    <cellStyle name="Heading 4 9 3" xfId="3054" xr:uid="{607B03B6-39DA-4DCD-8F4D-BB66182BDF99}"/>
    <cellStyle name="Heading 4 9 4" xfId="3055" xr:uid="{99D7DEFE-72B8-4087-AA9D-E52874F557E1}"/>
    <cellStyle name="Heading 4 9 5" xfId="3056" xr:uid="{E3097D1F-1832-4FD7-9E1D-77A57524B8EA}"/>
    <cellStyle name="Heading 5" xfId="3057" xr:uid="{B5531BD6-618F-41F7-8631-18F93B18ADAC}"/>
    <cellStyle name="Heading 6" xfId="3058" xr:uid="{DF8AEB6C-AB91-4652-82DD-5D0B9CF6DAE2}"/>
    <cellStyle name="Heading 7" xfId="3059" xr:uid="{F66D313C-A491-400E-B42E-B36EB733484E}"/>
    <cellStyle name="Heading 8" xfId="3060" xr:uid="{661A31F6-9BC2-4DAD-8021-997EC963C620}"/>
    <cellStyle name="Heading 9" xfId="3061" xr:uid="{1376AC1F-C168-48AF-915E-676B42C23A93}"/>
    <cellStyle name="Heading I" xfId="3062" xr:uid="{D95A7A20-3A51-4130-A15D-66032B0188DC}"/>
    <cellStyle name="heading info" xfId="3063" xr:uid="{83CFAE97-45FB-4360-ABF3-D6C54930C602}"/>
    <cellStyle name="Heading1" xfId="3064" xr:uid="{946DB4DA-978A-49A5-AF1E-1398716ABFF2}"/>
    <cellStyle name="Heading1 2" xfId="3065" xr:uid="{8FDBF678-9F1F-40B6-AD07-B4A7E615065A}"/>
    <cellStyle name="Heading2" xfId="3066" xr:uid="{39F0343B-F3B2-4A5A-9B96-1AB9EAED8869}"/>
    <cellStyle name="Heading2 2" xfId="3067" xr:uid="{29EF1974-1774-46C8-8ADF-02B854010C81}"/>
    <cellStyle name="HEADINGS" xfId="3068" xr:uid="{16A44F66-97A8-4456-9D5A-EB0EAD69FF4C}"/>
    <cellStyle name="HEADINGS 2" xfId="3069" xr:uid="{6865D676-26ED-4877-8A9F-F2EA8DD3A7B7}"/>
    <cellStyle name="HEADINGSTOP" xfId="3070" xr:uid="{2980B0B9-60C8-438F-9CED-B60C1B5CECBD}"/>
    <cellStyle name="HEADINGSTOP 2" xfId="3071" xr:uid="{50D85AAB-B639-4548-B6F7-7150B719CE06}"/>
    <cellStyle name="Headline1" xfId="3072" xr:uid="{B5711D94-C85F-4D17-BAE8-D9D6B9FE8CA2}"/>
    <cellStyle name="Headline2" xfId="3073" xr:uid="{055F6934-5BA8-40FC-B572-F5D74EB873D1}"/>
    <cellStyle name="Headline3" xfId="3074" xr:uid="{D405C8CE-0B38-46D7-BD23-3F8D289A9356}"/>
    <cellStyle name="Hidden Decimal 0,00" xfId="3075" xr:uid="{41383A90-E1EC-4BCF-AE48-D3572C9ED142}"/>
    <cellStyle name="HIGHLIGHT" xfId="3076" xr:uid="{766A7C36-D9BF-4672-9F91-3846E1DAA214}"/>
    <cellStyle name="Id" xfId="3077" xr:uid="{7EC86F54-CCBC-4B61-92CF-DFA5D413FCA1}"/>
    <cellStyle name="indicatif_nv" xfId="3078" xr:uid="{2484D5A1-159C-492D-940B-8052CE84C5D5}"/>
    <cellStyle name="initial" xfId="3079" xr:uid="{22762777-D1A2-481E-B568-BD356134BC53}"/>
    <cellStyle name="Input [%]" xfId="3080" xr:uid="{3DE8AF45-394C-4B8A-9DFC-F01307A32114}"/>
    <cellStyle name="Input [%0]" xfId="3081" xr:uid="{5893C697-8D54-4F51-9BE3-9EEF0D2E0F28}"/>
    <cellStyle name="Input [%00]" xfId="3082" xr:uid="{8226C6B4-D7B7-4958-A112-6F3F0C44ADF5}"/>
    <cellStyle name="Input [0]" xfId="3083" xr:uid="{1361F75B-4C4D-486E-8002-15D5CAB27B3F}"/>
    <cellStyle name="Input [00]" xfId="3084" xr:uid="{AB1B854B-4482-4D77-BA1A-4069A02AA7E2}"/>
    <cellStyle name="Input [yellow]" xfId="3085" xr:uid="{722231C0-F99C-4C8D-9AB3-6A7319D611A2}"/>
    <cellStyle name="Input 10" xfId="3086" xr:uid="{78693DD8-EB23-4174-B2AB-4743A3900057}"/>
    <cellStyle name="Input 10 2" xfId="3087" xr:uid="{31D96B01-B2CE-433E-BB8E-91B5A29324E2}"/>
    <cellStyle name="Input 10 3" xfId="3088" xr:uid="{503D6829-013B-4CF4-9B1D-8835743EB23B}"/>
    <cellStyle name="Input 10 4" xfId="3089" xr:uid="{72A432FE-7243-4059-8C49-4DC4DF8C178F}"/>
    <cellStyle name="Input 11" xfId="3090" xr:uid="{6461526E-6306-4E11-B0A8-D1122F944FA8}"/>
    <cellStyle name="Input 11 2" xfId="3091" xr:uid="{083D5770-9D12-46BF-83F7-70C58C4697F1}"/>
    <cellStyle name="Input 11 3" xfId="3092" xr:uid="{75706FE8-6460-403A-A93C-C2654F25A775}"/>
    <cellStyle name="Input 11 4" xfId="3093" xr:uid="{F30D2672-A945-403D-AC23-8E6A3CA4DD38}"/>
    <cellStyle name="Input 12" xfId="3094" xr:uid="{278A5158-9C6F-4389-B038-4F8F68BA5316}"/>
    <cellStyle name="Input 12 2" xfId="3095" xr:uid="{B7502F8C-98F1-4C9F-B6A8-4D8FE8339946}"/>
    <cellStyle name="Input 12 3" xfId="3096" xr:uid="{171D1C71-6B32-40F8-A0D8-BDDAF9DD8920}"/>
    <cellStyle name="Input 12 4" xfId="3097" xr:uid="{46A0C2A7-F414-47C4-B326-853DAEDAF411}"/>
    <cellStyle name="Input 13" xfId="3098" xr:uid="{C1E052AE-1CBE-4BA5-BCC9-833D037CF6DF}"/>
    <cellStyle name="Input 13 2" xfId="3099" xr:uid="{91CA2850-76A4-4F1C-9B1A-D8C3413C20C3}"/>
    <cellStyle name="Input 13 3" xfId="3100" xr:uid="{7FD87108-05D5-4980-829E-2692E910F538}"/>
    <cellStyle name="Input 13 4" xfId="3101" xr:uid="{59048F50-31AD-43E1-8737-04EC2FE07B32}"/>
    <cellStyle name="Input 14" xfId="3102" xr:uid="{A32243F3-3F89-41AC-A4D5-A0A71A889F7C}"/>
    <cellStyle name="Input 14 2" xfId="3103" xr:uid="{DBD81289-E694-477A-8A5C-45514EC5ECC7}"/>
    <cellStyle name="Input 14 3" xfId="3104" xr:uid="{8D64594A-32A1-4A77-A8A1-FAF6A1BE8639}"/>
    <cellStyle name="Input 14 4" xfId="3105" xr:uid="{F6E6A7C5-6B90-4C4E-8FA6-459891714CA1}"/>
    <cellStyle name="Input 15" xfId="3106" xr:uid="{7FADEE41-185E-4640-9C76-D528F08F42F7}"/>
    <cellStyle name="Input 15 2" xfId="3107" xr:uid="{B9A62651-B0B0-4DEE-B03E-28DAE4C3A686}"/>
    <cellStyle name="Input 15 3" xfId="3108" xr:uid="{2EFD45A0-D655-4E31-A507-624D560ABCBF}"/>
    <cellStyle name="Input 15 4" xfId="3109" xr:uid="{75A600F3-5F3C-4774-A362-A4667278A173}"/>
    <cellStyle name="Input 16" xfId="3110" xr:uid="{26E4D32E-8538-4983-B250-7E11C88EA104}"/>
    <cellStyle name="Input 17" xfId="3111" xr:uid="{5CD5B0E1-0C68-49C3-BDD0-2838B170BC9D}"/>
    <cellStyle name="Input 18" xfId="3112" xr:uid="{A0D9CB8E-F398-442B-8278-93947E1428F9}"/>
    <cellStyle name="Input 19" xfId="3113" xr:uid="{160AEA9F-8283-47D5-BE91-FE82B63600B7}"/>
    <cellStyle name="Input 2" xfId="3114" xr:uid="{86992138-E12E-48C6-B40F-C3BC3CF757D7}"/>
    <cellStyle name="Input 2 10" xfId="3115" xr:uid="{6CE7DB50-53FD-4564-8CE1-215C549515AB}"/>
    <cellStyle name="Input 2 10 2" xfId="3116" xr:uid="{D9624230-4A9A-49B2-926D-B2E31EDA35A4}"/>
    <cellStyle name="Input 2 11" xfId="3117" xr:uid="{CE549F0A-366E-418C-AF9B-ACD5F8066513}"/>
    <cellStyle name="Input 2 12" xfId="3118" xr:uid="{7620C114-B020-4AD5-855F-E960FF0A4B68}"/>
    <cellStyle name="Input 2 13" xfId="3119" xr:uid="{EAB25A69-C903-4035-A198-174065414CDB}"/>
    <cellStyle name="Input 2 14" xfId="3120" xr:uid="{9D9E872A-7659-4B3D-8AA7-F394FE01E0D4}"/>
    <cellStyle name="Input 2 15" xfId="3121" xr:uid="{64DDBDFC-F949-4FE7-A16B-5EC8BF6D329B}"/>
    <cellStyle name="Input 2 2" xfId="3122" xr:uid="{959C41DF-C54A-4ED0-A708-7A6CC9493419}"/>
    <cellStyle name="Input 2 3" xfId="3123" xr:uid="{5FFA1A5D-F8DC-4F39-ADFA-3608F87374FB}"/>
    <cellStyle name="Input 2 4" xfId="3124" xr:uid="{AE555116-ACD4-44E9-83FE-C5C4D852E03A}"/>
    <cellStyle name="Input 2 5" xfId="3125" xr:uid="{8F1D912D-1CBD-42CF-89B0-FD4328715C92}"/>
    <cellStyle name="Input 2 6" xfId="3126" xr:uid="{09F8D5C1-33C8-41F8-AEC7-BF925D130B6A}"/>
    <cellStyle name="Input 2 7" xfId="3127" xr:uid="{A8F224F0-D265-418B-834E-286DB6BA8A41}"/>
    <cellStyle name="Input 2 8" xfId="3128" xr:uid="{191C1610-2D8C-45A8-9FB0-C74B4845BC1B}"/>
    <cellStyle name="Input 2 9" xfId="3129" xr:uid="{4B16E9E2-C3EA-4A93-8429-3C5941D9C448}"/>
    <cellStyle name="Input 20" xfId="3130" xr:uid="{2F358B1A-F002-4CFC-AC2E-C838488A36EE}"/>
    <cellStyle name="Input 21" xfId="3131" xr:uid="{FC08267B-20AA-42CF-A690-51BE71BDBAAB}"/>
    <cellStyle name="Input 22" xfId="4349" xr:uid="{BF228899-2552-4228-BF6C-11A31A95A0B4}"/>
    <cellStyle name="Input 3" xfId="3132" xr:uid="{EE88D933-491C-45CD-A562-777AE26165CE}"/>
    <cellStyle name="Input 3 2" xfId="3133" xr:uid="{7239BC59-C08B-4F8F-BF94-FB8377531658}"/>
    <cellStyle name="Input 3 3" xfId="3134" xr:uid="{34F00BE7-3446-47CC-ABF2-83AB1980BBE3}"/>
    <cellStyle name="Input 3 4" xfId="3135" xr:uid="{BE53F000-F7EE-446D-B811-869A6EFE7E6B}"/>
    <cellStyle name="Input 3 5" xfId="3136" xr:uid="{20060708-039D-4268-BA63-BC27B5413865}"/>
    <cellStyle name="Input 3 6" xfId="3137" xr:uid="{46F214D1-959C-44EE-BEB0-69C429DA7C53}"/>
    <cellStyle name="Input 3 7" xfId="3138" xr:uid="{BBE19083-30F4-4363-B7D2-1C39C6EA1329}"/>
    <cellStyle name="Input 3 8" xfId="3139" xr:uid="{4BE217E4-3577-4A1C-8BF4-9145314F37C1}"/>
    <cellStyle name="Input 3 9" xfId="3140" xr:uid="{AEEB4B6F-5DBD-4170-ACA3-A3EB766D5D75}"/>
    <cellStyle name="Input 4" xfId="3141" xr:uid="{D7C7F89D-D028-45DB-BC02-CCBF330125BE}"/>
    <cellStyle name="Input 4 2" xfId="3142" xr:uid="{CF0101EF-93A4-48AB-830E-94FC7CD41471}"/>
    <cellStyle name="Input 4 3" xfId="3143" xr:uid="{157EEB78-5396-450D-9C9A-718129EF00DC}"/>
    <cellStyle name="Input 5" xfId="3144" xr:uid="{EAF9A9FA-2B7D-49DA-87AF-79929993FD38}"/>
    <cellStyle name="Input 5 2" xfId="3145" xr:uid="{94EDBF13-C5C9-4627-A356-DE1A7418F9DC}"/>
    <cellStyle name="Input 5 3" xfId="3146" xr:uid="{453428C7-139A-4F21-AB45-16BBFEC47BBE}"/>
    <cellStyle name="Input 6" xfId="3147" xr:uid="{96D00B2E-8910-4CD6-B9A6-0D73FCB98F71}"/>
    <cellStyle name="Input 6 2" xfId="3148" xr:uid="{A829D0AC-A9E5-4B74-8018-0D7A6E361E40}"/>
    <cellStyle name="Input 6 3" xfId="3149" xr:uid="{8E967D94-B90E-432D-BC9A-4F1B2C5FC6CB}"/>
    <cellStyle name="Input 7" xfId="3150" xr:uid="{DDD73488-D949-40BB-B7F9-9ADFBE9B9831}"/>
    <cellStyle name="Input 7 2" xfId="3151" xr:uid="{536E5371-00CF-4947-9F36-96EDAA9062BE}"/>
    <cellStyle name="Input 7 3" xfId="3152" xr:uid="{BA89170F-7CEE-4D33-8DE8-8176C1C845E7}"/>
    <cellStyle name="Input 8" xfId="3153" xr:uid="{DB33C74A-0BC8-4E4F-ADAE-960F1FF9C3A3}"/>
    <cellStyle name="Input 8 2" xfId="3154" xr:uid="{DB5896E3-FAEF-43CB-B8CC-C4D1068E176A}"/>
    <cellStyle name="Input 8 3" xfId="3155" xr:uid="{026528EF-52AD-49C5-B1F2-AB66643DD5ED}"/>
    <cellStyle name="Input 9" xfId="3156" xr:uid="{700B93F2-96F7-4712-BD2F-871ED86794EA}"/>
    <cellStyle name="Input 9 2" xfId="3157" xr:uid="{37D0CF89-B722-499C-A8DB-2122BB221CA8}"/>
    <cellStyle name="Input 9 3" xfId="3158" xr:uid="{3DFDFAB2-9957-42B9-A892-CA030BB78A31}"/>
    <cellStyle name="Input 9 4" xfId="3159" xr:uid="{5FD5A3C2-3D52-444A-834E-ADC6FC688BBF}"/>
    <cellStyle name="Input 9 5" xfId="3160" xr:uid="{036B068F-9FD4-4F83-96B7-C3F6A1944212}"/>
    <cellStyle name="Input Cells" xfId="3161" xr:uid="{6182EEB9-8AD3-4761-AB70-F64FCA55F04E}"/>
    <cellStyle name="Input Col_Heading" xfId="3162" xr:uid="{5F489153-1003-4FC2-B1E5-BB79EF29EEA4}"/>
    <cellStyle name="Input Currency" xfId="3163" xr:uid="{9709D019-CAFB-47DF-977A-80B79BDA42D8}"/>
    <cellStyle name="Input Decimal 0" xfId="3164" xr:uid="{B856726B-F06E-4887-AE80-F15EACCC808F}"/>
    <cellStyle name="Input Decimal 0 10" xfId="3165" xr:uid="{4DF1727D-1D1E-4D8D-AFA1-D67BEBFB01EC}"/>
    <cellStyle name="Input Decimal 0 11" xfId="3166" xr:uid="{95AB552A-DBFB-448E-9612-7A0E378DDDF5}"/>
    <cellStyle name="Input Decimal 0 12" xfId="3167" xr:uid="{05ED311B-6D42-450F-A605-E06FF4EE5FFF}"/>
    <cellStyle name="Input Decimal 0 2" xfId="3168" xr:uid="{F8E268F3-2E99-4B1A-B665-AA5FDEE30CD9}"/>
    <cellStyle name="Input Decimal 0 3" xfId="3169" xr:uid="{CC5CA29B-2109-48FD-8EBB-34CF642AB42C}"/>
    <cellStyle name="Input Decimal 0 4" xfId="3170" xr:uid="{4A57B9BB-5D01-4523-AF93-1E56E923022E}"/>
    <cellStyle name="Input Decimal 0 5" xfId="3171" xr:uid="{9D7FB511-9F22-4F45-89EE-80514250D4D3}"/>
    <cellStyle name="Input Decimal 0 6" xfId="3172" xr:uid="{283DF321-9EAD-40CA-8D0F-ABCC9D03B9DB}"/>
    <cellStyle name="Input Decimal 0 7" xfId="3173" xr:uid="{F6318751-B8E6-43BF-AB3E-51DA27CEA3F8}"/>
    <cellStyle name="Input Decimal 0 8" xfId="3174" xr:uid="{B95E4672-D102-4806-B213-DDD874ABE572}"/>
    <cellStyle name="Input Decimal 0 9" xfId="3175" xr:uid="{2BDE4A30-D768-4667-A2C0-F6DD28673263}"/>
    <cellStyle name="Input Decimal 0,00" xfId="3176" xr:uid="{47B7F512-6F24-4056-A851-27D9C566DEC1}"/>
    <cellStyle name="Input Decimal 0,00 10" xfId="3177" xr:uid="{DC439FF8-CB9A-4FA0-AEAF-55768432907F}"/>
    <cellStyle name="Input Decimal 0,00 11" xfId="3178" xr:uid="{9F423614-F7FA-4EAF-9656-DF981E2845ED}"/>
    <cellStyle name="Input Decimal 0,00 12" xfId="3179" xr:uid="{BEEE0945-92F5-443B-8B87-CFD75C17E1B4}"/>
    <cellStyle name="Input Decimal 0,00 2" xfId="3180" xr:uid="{D0C01FF0-B990-4D42-B63B-1913A59B459C}"/>
    <cellStyle name="Input Decimal 0,00 3" xfId="3181" xr:uid="{10A207A7-71F4-4ADC-A8A0-AE71A1C9DEA2}"/>
    <cellStyle name="Input Decimal 0,00 4" xfId="3182" xr:uid="{9342C6EC-3C34-4F34-85AD-FE5772A43B9B}"/>
    <cellStyle name="Input Decimal 0,00 5" xfId="3183" xr:uid="{F0E2507F-C84E-4D80-8BCE-1654CA0B4C42}"/>
    <cellStyle name="Input Decimal 0,00 6" xfId="3184" xr:uid="{DFE436D8-3493-4BD4-A115-C048DB7AB8E4}"/>
    <cellStyle name="Input Decimal 0,00 7" xfId="3185" xr:uid="{7B24624A-3D03-4AB1-B53D-CD735160F5ED}"/>
    <cellStyle name="Input Decimal 0,00 8" xfId="3186" xr:uid="{0F0285B6-3278-4316-B57F-F5E6DF374B9B}"/>
    <cellStyle name="Input Decimal 0,00 9" xfId="3187" xr:uid="{7527FBFC-EC31-4890-9AA7-379E5F65FF46}"/>
    <cellStyle name="Input Decimal 0_7.2.3. CAPEX" xfId="3188" xr:uid="{6AFDA8A2-6AB4-4A9E-8724-3AE977A2AFC0}"/>
    <cellStyle name="Input Normal" xfId="3189" xr:uid="{F1BEC3BD-B1D1-4128-BBFB-AB2B0F3138FD}"/>
    <cellStyle name="Input Percent" xfId="3190" xr:uid="{6A818AB3-CC74-472A-95E5-F093B3AEA38E}"/>
    <cellStyle name="Input Percent 0" xfId="3191" xr:uid="{5081873B-BACB-40F8-8B0E-DC8BC2A4BA48}"/>
    <cellStyle name="Input Percent 0 10" xfId="3192" xr:uid="{47E83414-52C1-4B91-83E4-2AAC3EB55BEA}"/>
    <cellStyle name="Input Percent 0 11" xfId="3193" xr:uid="{11765E3D-445A-40A5-B6A6-C6925C24E9FC}"/>
    <cellStyle name="Input Percent 0 12" xfId="3194" xr:uid="{6BF44666-2C2B-40D4-A886-24BFDEC1F288}"/>
    <cellStyle name="Input Percent 0 2" xfId="3195" xr:uid="{261F693E-16B9-4732-A163-1374A76FAB3B}"/>
    <cellStyle name="Input Percent 0 3" xfId="3196" xr:uid="{4BD90EC2-EE48-4E3A-8FAA-B79561521C14}"/>
    <cellStyle name="Input Percent 0 4" xfId="3197" xr:uid="{C11481EF-6643-44ED-A996-F88FD3E7A94B}"/>
    <cellStyle name="Input Percent 0 5" xfId="3198" xr:uid="{BE36C626-1F1D-4019-9B93-BC92A2E8F10D}"/>
    <cellStyle name="Input Percent 0 6" xfId="3199" xr:uid="{9CB86AF7-9402-4B62-AC47-BFA30A9D2C57}"/>
    <cellStyle name="Input Percent 0 7" xfId="3200" xr:uid="{B0DD7927-D58F-4E31-90C4-B0ED7F8E97C0}"/>
    <cellStyle name="Input Percent 0 8" xfId="3201" xr:uid="{F796D787-8C1E-4717-81D9-EEEA9C236D3C}"/>
    <cellStyle name="Input Percent 0 9" xfId="3202" xr:uid="{19DACA43-D44E-4D4E-A27E-C3F1DD744BB9}"/>
    <cellStyle name="Input Percent 0,00" xfId="3203" xr:uid="{A9F6B9E3-C081-4069-8C37-787D7F8811A9}"/>
    <cellStyle name="Input Percent 0,00 10" xfId="3204" xr:uid="{284E90A0-1DCD-47AC-BD23-7E630345021F}"/>
    <cellStyle name="Input Percent 0,00 11" xfId="3205" xr:uid="{868366FF-2DE0-48D7-8B4D-3BA00944122D}"/>
    <cellStyle name="Input Percent 0,00 12" xfId="3206" xr:uid="{093F02D9-BE32-4060-BE08-C4FC5E746669}"/>
    <cellStyle name="Input Percent 0,00 2" xfId="3207" xr:uid="{F4C10E78-2B55-400D-9F07-BBE3FFDCAF80}"/>
    <cellStyle name="Input Percent 0,00 3" xfId="3208" xr:uid="{2AE31454-6C84-41FD-8918-E2BD4C54AE75}"/>
    <cellStyle name="Input Percent 0,00 4" xfId="3209" xr:uid="{71434822-6E90-4FF9-AE03-AC021F296F9C}"/>
    <cellStyle name="Input Percent 0,00 5" xfId="3210" xr:uid="{8AFE036A-AEE4-43DF-B1A2-24FD4BD1C229}"/>
    <cellStyle name="Input Percent 0,00 6" xfId="3211" xr:uid="{318D008C-19ED-45AA-BDA9-F2EEDC974421}"/>
    <cellStyle name="Input Percent 0,00 7" xfId="3212" xr:uid="{7140A715-44AE-49FF-8760-A517494476F0}"/>
    <cellStyle name="Input Percent 0,00 8" xfId="3213" xr:uid="{C8EB7B89-F62D-4039-B21E-23A68B70DF68}"/>
    <cellStyle name="Input Percent 0,00 9" xfId="3214" xr:uid="{47C1E9C1-2B5D-42A2-83EB-D06A5EA05EEA}"/>
    <cellStyle name="Input Percent 0_7.2.3. CAPEX" xfId="3215" xr:uid="{F75C376B-B758-40DE-B794-9AD4186C16AF}"/>
    <cellStyle name="Input Titles" xfId="3216" xr:uid="{2311FC69-95DF-4C3D-87F1-8B936675AB4E}"/>
    <cellStyle name="InputDetailDate" xfId="3217" xr:uid="{777B0605-9CE6-4159-A36F-F27455798284}"/>
    <cellStyle name="InputDetailInt" xfId="3218" xr:uid="{9D5B96E2-BA42-4E24-BF63-55132F026B25}"/>
    <cellStyle name="InputDetailPct" xfId="3219" xr:uid="{574FFDE4-7FAA-42FF-BE46-202F8A1A4F63}"/>
    <cellStyle name="InputLockedInt" xfId="3220" xr:uid="{DE5C5293-14A5-445F-8E2C-66D154D4DA01}"/>
    <cellStyle name="InputLockedPct" xfId="3221" xr:uid="{F6786B71-C5F7-4E56-AEEA-421D11B9EBE9}"/>
    <cellStyle name="Invisible" xfId="3222" xr:uid="{492AC1DA-7686-49D2-BF93-F437029819FD}"/>
    <cellStyle name="Kilo" xfId="3223" xr:uid="{6C8A01C1-FE77-4E21-8DC2-2FF4D779B267}"/>
    <cellStyle name="kopregel" xfId="3224" xr:uid="{00532F79-5F22-47E5-AB01-900DA208A527}"/>
    <cellStyle name="LB Style" xfId="3225" xr:uid="{0A66E162-5043-47BD-994D-079DF5CE98FF}"/>
    <cellStyle name="Lien hypertexte_PERSONAL" xfId="3226" xr:uid="{20D47EAF-CADD-4E09-98B8-127C34BAE7CF}"/>
    <cellStyle name="LineItemPrompt" xfId="3227" xr:uid="{9C84B347-9C06-4CFF-AF0D-0844CB578B45}"/>
    <cellStyle name="LineItemValue" xfId="3228" xr:uid="{3B4D1531-54DD-429B-8E38-4972DAA3E494}"/>
    <cellStyle name="Link Currency (0)" xfId="3229" xr:uid="{4AAC42AA-7354-4A5C-A4CC-BC11385E0313}"/>
    <cellStyle name="Link Currency (0) 2" xfId="3230" xr:uid="{49DF0AAA-A007-4581-BE21-1765089A9239}"/>
    <cellStyle name="Link Currency (2)" xfId="3231" xr:uid="{8A59A4EE-93BC-491B-9DF9-B8CB4B8F5673}"/>
    <cellStyle name="Link Currency (2) 2" xfId="3232" xr:uid="{B3D89E6F-A531-43B7-9CEB-E203E79E5EC3}"/>
    <cellStyle name="Link Units (0)" xfId="3233" xr:uid="{FF1A50D3-DBEF-490C-B33C-998856751368}"/>
    <cellStyle name="Link Units (0) 2" xfId="3234" xr:uid="{61A0DE98-137D-477C-A7DF-F72068762604}"/>
    <cellStyle name="Link Units (1)" xfId="3235" xr:uid="{744461FE-B9BF-4779-BAB3-DC3CCB5C6C6E}"/>
    <cellStyle name="Link Units (1) 2" xfId="3236" xr:uid="{4CA706C2-A3D1-4864-BB5A-68BB81A268AF}"/>
    <cellStyle name="Link Units (2)" xfId="3237" xr:uid="{ECA5F1C5-9DFA-4785-AED5-453C44C9F066}"/>
    <cellStyle name="Link Units (2) 2" xfId="3238" xr:uid="{C939F228-B93D-4494-8F81-5D6BDFC9EB98}"/>
    <cellStyle name="Linked" xfId="3239" xr:uid="{8C961B0A-06FD-4D7A-A350-4C2C0021F098}"/>
    <cellStyle name="Linked Cell 10" xfId="3240" xr:uid="{6CE280E8-7BB5-4DFC-8C75-F5EE2CA1C52A}"/>
    <cellStyle name="Linked Cell 10 2" xfId="3241" xr:uid="{4996C70D-9FBF-4603-87B7-AC7E6BD9D986}"/>
    <cellStyle name="Linked Cell 10 3" xfId="3242" xr:uid="{E2408CA6-C242-4FB6-8BD6-8E57F27D0271}"/>
    <cellStyle name="Linked Cell 11" xfId="3243" xr:uid="{D4AF9D74-7350-4375-8A12-A119CD455F1C}"/>
    <cellStyle name="Linked Cell 11 2" xfId="3244" xr:uid="{0D029AD2-C79B-4C5A-926C-CDD477D208A2}"/>
    <cellStyle name="Linked Cell 11 3" xfId="3245" xr:uid="{ECEB189F-EBA9-44A2-BDCE-073177267FA5}"/>
    <cellStyle name="Linked Cell 12" xfId="3246" xr:uid="{A64A3F95-6C57-4ED4-A0C0-C446B4140DB0}"/>
    <cellStyle name="Linked Cell 12 2" xfId="3247" xr:uid="{65A1602C-F0A8-4248-8B28-D9D581479697}"/>
    <cellStyle name="Linked Cell 12 3" xfId="3248" xr:uid="{36BDCA13-517D-48B1-8527-AC7A02C1A368}"/>
    <cellStyle name="Linked Cell 13" xfId="3249" xr:uid="{127BB5D3-FBEA-45E7-8789-A859B286C273}"/>
    <cellStyle name="Linked Cell 13 2" xfId="3250" xr:uid="{C004320F-940B-490C-9240-84DCAC0CC70C}"/>
    <cellStyle name="Linked Cell 13 3" xfId="3251" xr:uid="{402C46CB-9275-4824-8E59-0F866EFF6318}"/>
    <cellStyle name="Linked Cell 14" xfId="3252" xr:uid="{A0D040BB-068C-4F58-AADE-B3C226C1C5D1}"/>
    <cellStyle name="Linked Cell 14 2" xfId="3253" xr:uid="{6C8A2663-2475-4CB8-86E5-511A075DC0C3}"/>
    <cellStyle name="Linked Cell 14 3" xfId="3254" xr:uid="{CC8E1C48-BF31-4F7F-A6BA-1A3ACA69E334}"/>
    <cellStyle name="Linked Cell 15" xfId="3255" xr:uid="{A92F88A2-FB20-4280-A0FB-6F539CDDDAF0}"/>
    <cellStyle name="Linked Cell 15 2" xfId="3256" xr:uid="{0617106E-E4B2-415B-9B08-428A7591700B}"/>
    <cellStyle name="Linked Cell 15 3" xfId="3257" xr:uid="{D74DF52B-7DB0-45C1-ADE8-6C50AF47AEFE}"/>
    <cellStyle name="Linked Cell 16" xfId="3258" xr:uid="{1E5865CA-0236-4753-877B-39A8C6ABD1D6}"/>
    <cellStyle name="Linked Cell 17" xfId="3259" xr:uid="{22D581EA-4D40-4212-AD83-18D05D99F438}"/>
    <cellStyle name="Linked Cell 18" xfId="3260" xr:uid="{40303042-9274-4E12-B36C-5FEB54FC24F0}"/>
    <cellStyle name="Linked Cell 19" xfId="4350" xr:uid="{6E9B5072-FCCB-448C-86B5-432AFD04EF0F}"/>
    <cellStyle name="Linked Cell 2" xfId="3261" xr:uid="{4F6E7B6F-BE77-4132-8D7E-E0AC49BFAB41}"/>
    <cellStyle name="Linked Cell 2 10" xfId="3262" xr:uid="{3947AC50-FC17-459A-9F0C-2D2FADC58A03}"/>
    <cellStyle name="Linked Cell 2 11" xfId="3263" xr:uid="{3B090036-818E-42C8-B18A-ED35DA93478C}"/>
    <cellStyle name="Linked Cell 2 12" xfId="3264" xr:uid="{BFA9B880-5FFD-422F-BEA9-887575BFDCCE}"/>
    <cellStyle name="Linked Cell 2 13" xfId="3265" xr:uid="{F5FFBA9F-2A65-40BF-AFD8-77947E5B83F7}"/>
    <cellStyle name="Linked Cell 2 14" xfId="3266" xr:uid="{56082F89-EF72-4B18-87F8-0F493F17F060}"/>
    <cellStyle name="Linked Cell 2 15" xfId="3267" xr:uid="{D6F32497-31CD-45FC-A37B-D8C5BF789498}"/>
    <cellStyle name="Linked Cell 2 2" xfId="3268" xr:uid="{98FE656F-0C64-438F-BD45-328DE3FAFB0F}"/>
    <cellStyle name="Linked Cell 2 3" xfId="3269" xr:uid="{CC7DD389-8B9F-4881-AEC3-B261FDC194C6}"/>
    <cellStyle name="Linked Cell 2 4" xfId="3270" xr:uid="{2B9E4E32-C5D0-489E-988E-F4A50D55B2AA}"/>
    <cellStyle name="Linked Cell 2 5" xfId="3271" xr:uid="{2A0AD6E3-19E9-4D0D-B1BF-AC24395963B8}"/>
    <cellStyle name="Linked Cell 2 6" xfId="3272" xr:uid="{A8AB4AD0-C56F-4641-A076-FD6686711308}"/>
    <cellStyle name="Linked Cell 2 7" xfId="3273" xr:uid="{902BDBB0-A49A-45F1-95BC-E1BC7BB891DC}"/>
    <cellStyle name="Linked Cell 2 8" xfId="3274" xr:uid="{36C8F964-4BCE-4598-85D5-D3EC8B931AF1}"/>
    <cellStyle name="Linked Cell 2 9" xfId="3275" xr:uid="{D4FC8E6F-081A-48A7-9784-BFF6FAFD907A}"/>
    <cellStyle name="Linked Cell 3" xfId="3276" xr:uid="{F0ADD785-3665-4C0F-B4AA-6FC8BCC0112B}"/>
    <cellStyle name="Linked Cell 3 2" xfId="3277" xr:uid="{BF1C3269-C138-4A4D-9E84-1B301F4F8C81}"/>
    <cellStyle name="Linked Cell 3 3" xfId="3278" xr:uid="{133978B1-A474-491C-946F-DE62EF5C36D7}"/>
    <cellStyle name="Linked Cell 3 4" xfId="3279" xr:uid="{277F7235-CE80-45C0-9982-F99ECD2404E4}"/>
    <cellStyle name="Linked Cell 3 5" xfId="3280" xr:uid="{DB04D9A9-8E5E-48E3-B533-6CE8E64A3439}"/>
    <cellStyle name="Linked Cell 3 5 2" xfId="3281" xr:uid="{E94546B9-890B-4A58-82B9-7650B0149734}"/>
    <cellStyle name="Linked Cell 3 6" xfId="3282" xr:uid="{CAC8E98E-8FB4-41E9-B819-D603C9638B59}"/>
    <cellStyle name="Linked Cell 3 7" xfId="3283" xr:uid="{AEB0B014-DD98-42DC-BA55-B4D54F3A07D1}"/>
    <cellStyle name="Linked Cell 3 8" xfId="3284" xr:uid="{3B3FC36D-AB2E-4EB7-991A-DCE210132FDA}"/>
    <cellStyle name="Linked Cell 3 9" xfId="3285" xr:uid="{68E2C07E-03E6-4530-9773-106E485E8F09}"/>
    <cellStyle name="Linked Cell 4" xfId="3286" xr:uid="{C524ABE4-7D1D-4B94-8D86-29C47A47E76B}"/>
    <cellStyle name="Linked Cell 4 2" xfId="3287" xr:uid="{795A6250-E7D1-432F-97DD-5DE039CDDE2F}"/>
    <cellStyle name="Linked Cell 5" xfId="3288" xr:uid="{B35F1806-AF7E-4FE4-9C3D-278BAED23EFA}"/>
    <cellStyle name="Linked Cell 5 2" xfId="3289" xr:uid="{7BDC31F6-5C9E-4ADF-AAF9-DB0D9325C8A7}"/>
    <cellStyle name="Linked Cell 6" xfId="3290" xr:uid="{4CC4943A-BA97-447D-9E6D-FCDF8E5AC6AD}"/>
    <cellStyle name="Linked Cell 6 2" xfId="3291" xr:uid="{DA6A6C0D-1A17-4CD0-9A6C-75345171FBAD}"/>
    <cellStyle name="Linked Cell 7" xfId="3292" xr:uid="{D250D8FC-BCAF-493C-8387-BEE522B2E9E5}"/>
    <cellStyle name="Linked Cell 8" xfId="3293" xr:uid="{3FFF69CE-FE03-4632-BC73-145F752452C6}"/>
    <cellStyle name="Linked Cell 9" xfId="3294" xr:uid="{7BB0F133-71A4-467E-9045-8562B24C9A67}"/>
    <cellStyle name="Linked Cell 9 2" xfId="3295" xr:uid="{DD7ECFDD-21B4-4148-B231-8F241D71C58D}"/>
    <cellStyle name="Linked Cell 9 2 2" xfId="3296" xr:uid="{0AF6746A-390F-4BAD-93B8-22B04FE9D91C}"/>
    <cellStyle name="Linked Cell 9 3" xfId="3297" xr:uid="{1F8BDD7F-B1DE-40EE-BF96-95FCA78E5F17}"/>
    <cellStyle name="Linked Cell 9 4" xfId="3298" xr:uid="{E56D89D4-9DFC-4F17-B48E-53B5DAE5CF75}"/>
    <cellStyle name="Linked Cell 9 5" xfId="3299" xr:uid="{F037C271-4731-42A9-AA06-BF05DA39C784}"/>
    <cellStyle name="Linked Cells" xfId="3300" xr:uid="{247F84FF-4DFB-4802-8473-BF9B2F579661}"/>
    <cellStyle name="LTM Cell Column Heading" xfId="3301" xr:uid="{CF8CC648-AC58-4FCD-8B3F-552AE42731BA}"/>
    <cellStyle name="Mega" xfId="3302" xr:uid="{EAA15197-D9E5-4BCE-8540-D14F0B4E11B1}"/>
    <cellStyle name="Millares [0]_pldt" xfId="3303" xr:uid="{F98A54C1-EF6F-4F27-A74F-7DC901769A6D}"/>
    <cellStyle name="Millares_pldt" xfId="3304" xr:uid="{C42363D6-9E7A-4A27-9EF1-E98D0B88E6E0}"/>
    <cellStyle name="Milliers [0]_!!!GO" xfId="3305" xr:uid="{0E3EB50A-6816-4D12-B5CB-F90B6270F696}"/>
    <cellStyle name="Milliers_!!!GO" xfId="3306" xr:uid="{7BBF70C8-E2AB-407A-BB2C-791B9D61F197}"/>
    <cellStyle name="Mon_Year" xfId="3307" xr:uid="{C08F360D-F798-4BAD-8401-54EEC8B5313F}"/>
    <cellStyle name="Moneda [0]_pldt" xfId="3308" xr:uid="{11728FCB-42EF-49DD-845A-42FFC06730F3}"/>
    <cellStyle name="Moneda_Coste Fidelizacion" xfId="3309" xr:uid="{3E85AFDE-FF8F-489E-8A93-E404A34A41D0}"/>
    <cellStyle name="Monétaire [0]_!!!GO" xfId="3310" xr:uid="{74E54981-D37E-4069-8DCB-F48538E86C80}"/>
    <cellStyle name="Monétaire_!!!GO" xfId="3311" xr:uid="{0A56E25C-17AC-4E42-8739-715B12F8DC4F}"/>
    <cellStyle name="MS Sans Serif" xfId="3312" xr:uid="{0B1CA842-7260-40F5-B9A5-6DDC6B976AF7}"/>
    <cellStyle name="MS_English" xfId="3313" xr:uid="{238AD653-8D07-4395-9BAA-D7B8D79B0165}"/>
    <cellStyle name="Multiple" xfId="3314" xr:uid="{BD3D8C2E-31CC-4C8F-9D43-99648D4FB267}"/>
    <cellStyle name="Multiple Cell Column Heading" xfId="3315" xr:uid="{3AA16117-DAC2-48A3-B9D0-2A0175291937}"/>
    <cellStyle name="NA is zero" xfId="3316" xr:uid="{3FD49E6C-BE11-4FD8-872B-6117D8464BB1}"/>
    <cellStyle name="Neutral 10" xfId="3317" xr:uid="{42CAA933-C9B6-4F89-A6DB-F265EF3EC5A4}"/>
    <cellStyle name="Neutral 10 2" xfId="3318" xr:uid="{CBF8D033-FFA4-4B3B-A68C-584CACD950A4}"/>
    <cellStyle name="Neutral 10 3" xfId="3319" xr:uid="{B01E221E-127A-481C-A838-0BDF36733469}"/>
    <cellStyle name="Neutral 11" xfId="3320" xr:uid="{A00F927B-80CC-448B-BF06-F8BE881FAD4A}"/>
    <cellStyle name="Neutral 11 2" xfId="3321" xr:uid="{41AB85E0-FCCF-4A2A-8AC8-EA1D9682C56A}"/>
    <cellStyle name="Neutral 11 3" xfId="3322" xr:uid="{F02B25FB-F9EB-4D3E-9899-6BCE4F891716}"/>
    <cellStyle name="Neutral 12" xfId="3323" xr:uid="{6BD3D153-DDB1-41F2-9BC5-8789CE4845A8}"/>
    <cellStyle name="Neutral 12 2" xfId="3324" xr:uid="{A1709DA4-B9E9-48D3-BC6E-BB55519CAEFE}"/>
    <cellStyle name="Neutral 12 3" xfId="3325" xr:uid="{DF8831A8-7C31-41AB-ABAC-B516ADBE1017}"/>
    <cellStyle name="Neutral 13" xfId="3326" xr:uid="{E6F1C886-F937-4E0F-A015-79B944077A3C}"/>
    <cellStyle name="Neutral 13 2" xfId="3327" xr:uid="{88CBC0FF-55C2-4D19-81C6-3A44761AF39A}"/>
    <cellStyle name="Neutral 13 3" xfId="3328" xr:uid="{0AE92A5C-3B77-41E6-8F44-E77AF6D81337}"/>
    <cellStyle name="Neutral 14" xfId="3329" xr:uid="{04606857-E968-48C9-9071-1E93FB7FB343}"/>
    <cellStyle name="Neutral 14 2" xfId="3330" xr:uid="{384C499C-7C0D-4ADF-8C41-8C5AFA0B92B6}"/>
    <cellStyle name="Neutral 14 3" xfId="3331" xr:uid="{AEE18A5D-2F39-4B8E-B5A6-B82EB176ECF4}"/>
    <cellStyle name="Neutral 15" xfId="3332" xr:uid="{26869C3E-3407-4C46-9FD6-74021333EA7D}"/>
    <cellStyle name="Neutral 15 2" xfId="3333" xr:uid="{3982601B-90BF-41F0-A0A6-66998830858E}"/>
    <cellStyle name="Neutral 15 3" xfId="3334" xr:uid="{6D40B7FF-6ED3-42E1-AAC4-06E44A48202E}"/>
    <cellStyle name="Neutral 16" xfId="3335" xr:uid="{4E313289-0802-47C4-9CE6-F67703A56404}"/>
    <cellStyle name="Neutral 17" xfId="3336" xr:uid="{FACEE59B-74AB-4BB6-8FF0-7E874158AEB7}"/>
    <cellStyle name="Neutral 18" xfId="3337" xr:uid="{54A2C545-68DC-42A4-984E-D38B6DB58370}"/>
    <cellStyle name="Neutral 19" xfId="3338" xr:uid="{7626A726-D845-49FE-A57C-08583D681A04}"/>
    <cellStyle name="Neutral 2" xfId="3339" xr:uid="{8B7E189D-D41B-4D87-8674-7585EA8F4464}"/>
    <cellStyle name="Neutral 2 10" xfId="3340" xr:uid="{776C8C8F-3E12-4980-A7DF-CAB074422C93}"/>
    <cellStyle name="Neutral 2 11" xfId="3341" xr:uid="{88CC864D-0675-41D6-9159-5C9AAE343724}"/>
    <cellStyle name="Neutral 2 12" xfId="3342" xr:uid="{A32A40BA-F199-4EC7-8456-4E374D92EBB1}"/>
    <cellStyle name="Neutral 2 13" xfId="3343" xr:uid="{FE486B60-DDE5-4725-8970-E352F82AB7EE}"/>
    <cellStyle name="Neutral 2 14" xfId="3344" xr:uid="{9FFD1BF6-F461-424C-8629-BAFE8EF30F38}"/>
    <cellStyle name="Neutral 2 15" xfId="3345" xr:uid="{2CA41878-3E67-4B0E-AE54-6EF52498F645}"/>
    <cellStyle name="Neutral 2 2" xfId="3346" xr:uid="{CB21FE37-4058-465F-97A8-0C5A00C07B65}"/>
    <cellStyle name="Neutral 2 3" xfId="3347" xr:uid="{07F1D7B6-6F8D-469F-8CE8-71B0FCD424F8}"/>
    <cellStyle name="Neutral 2 4" xfId="3348" xr:uid="{ED814C75-C32C-4BC3-8E65-3B89D6991FF0}"/>
    <cellStyle name="Neutral 2 5" xfId="3349" xr:uid="{E42A2181-EDE1-4CE7-B675-7CAEFE34AE03}"/>
    <cellStyle name="Neutral 2 6" xfId="3350" xr:uid="{C98315F3-3750-4F54-AA0F-54C3F58134A1}"/>
    <cellStyle name="Neutral 2 7" xfId="3351" xr:uid="{E4C21260-F496-4DE4-ADB0-AF5C3F281300}"/>
    <cellStyle name="Neutral 2 8" xfId="3352" xr:uid="{BEACEC12-F274-4353-8F38-454A8619BD20}"/>
    <cellStyle name="Neutral 2 9" xfId="3353" xr:uid="{8AE0C127-1153-4B1C-8E5F-ED8662DCD455}"/>
    <cellStyle name="Neutral 20" xfId="4351" xr:uid="{FF4FE39A-FBAD-4661-B85F-F39545EC68B4}"/>
    <cellStyle name="Neutral 3" xfId="3354" xr:uid="{A77EEE1F-5A81-4ED3-B565-24B63D0D6A3B}"/>
    <cellStyle name="Neutral 3 2" xfId="3355" xr:uid="{63EE1684-C85C-487D-983F-F2B5C8CF0C20}"/>
    <cellStyle name="Neutral 3 3" xfId="3356" xr:uid="{5A41ADB6-8F92-4208-B563-30C5BA0BC90D}"/>
    <cellStyle name="Neutral 3 4" xfId="3357" xr:uid="{8EE4682E-1450-4202-86C1-BCC99538F64B}"/>
    <cellStyle name="Neutral 3 5" xfId="3358" xr:uid="{0F8C4AF5-4E0C-4B03-BF9A-54581988FE7F}"/>
    <cellStyle name="Neutral 3 5 2" xfId="3359" xr:uid="{D7EFB48B-218E-4FB8-A6EF-61595DC55242}"/>
    <cellStyle name="Neutral 3 6" xfId="3360" xr:uid="{3C16ABE4-5739-47C2-8E84-4ECBB74D2590}"/>
    <cellStyle name="Neutral 3 7" xfId="3361" xr:uid="{EC923858-A321-44EA-8BD2-F8D877883708}"/>
    <cellStyle name="Neutral 3 8" xfId="3362" xr:uid="{D63493AA-12BA-4A1A-9EE2-BF8681A04DA2}"/>
    <cellStyle name="Neutral 3 9" xfId="3363" xr:uid="{5D715A9D-4601-4EC2-BDAE-018716383F9D}"/>
    <cellStyle name="Neutral 4" xfId="3364" xr:uid="{65153887-7603-457E-9479-E6DA03FE8C45}"/>
    <cellStyle name="Neutral 4 2" xfId="3365" xr:uid="{82A4C00C-1ADC-483B-A5C9-1DABC4E1BA4C}"/>
    <cellStyle name="Neutral 5" xfId="3366" xr:uid="{F1127C2E-8FEF-43F5-BCC6-F1E7CE50AC76}"/>
    <cellStyle name="Neutral 5 2" xfId="3367" xr:uid="{82156E08-CB0B-4FAD-8574-6887AE52EEB5}"/>
    <cellStyle name="Neutral 6" xfId="3368" xr:uid="{BA34D5D5-0C2C-46FB-A97D-E20B84D08DFE}"/>
    <cellStyle name="Neutral 6 2" xfId="3369" xr:uid="{5E61420A-4351-49E2-9496-AC190E56800F}"/>
    <cellStyle name="Neutral 7" xfId="3370" xr:uid="{5D99F601-4090-4677-94DF-8991517FCD20}"/>
    <cellStyle name="Neutral 8" xfId="3371" xr:uid="{02AD351F-AB6E-4EB5-A4EC-E8EDEA09D190}"/>
    <cellStyle name="Neutral 9" xfId="3372" xr:uid="{0F9FFE72-8B05-4DC0-8026-21FFEF17DCCC}"/>
    <cellStyle name="Neutral 9 2" xfId="3373" xr:uid="{D9A60956-A564-4DBE-9B74-73125AD9FED2}"/>
    <cellStyle name="Neutral 9 2 2" xfId="3374" xr:uid="{6DAB9611-A71B-472B-BC10-7906ACE6D7FE}"/>
    <cellStyle name="Neutral 9 3" xfId="3375" xr:uid="{AA47C467-E061-40B7-9A2C-8D2357715B49}"/>
    <cellStyle name="Neutral 9 4" xfId="3376" xr:uid="{E22D50D1-6481-47BC-B025-356AE0F30AFD}"/>
    <cellStyle name="Neutral 9 5" xfId="3377" xr:uid="{7209095C-8AF9-4FA1-9A02-730F3F815806}"/>
    <cellStyle name="new style" xfId="3378" xr:uid="{E15F3D36-DDD2-4417-8324-F30F14536CA2}"/>
    <cellStyle name="New Times Roman" xfId="3379" xr:uid="{19EC7701-F281-47D5-8DFF-D99DB1B02975}"/>
    <cellStyle name="NewColumnHeaderNormal" xfId="3380" xr:uid="{60DB6E8D-7BB8-4895-BE7B-493BE42A0382}"/>
    <cellStyle name="NewSectionHeaderNormal" xfId="3381" xr:uid="{FCB9BCCC-BCA0-44E0-817A-DDD89B90E007}"/>
    <cellStyle name="NewSectionHeaderNormal 2" xfId="3382" xr:uid="{97D7B5DE-92AC-4794-9827-A20B4ACC19AB}"/>
    <cellStyle name="NewTitleNormal" xfId="3383" xr:uid="{03D9B208-3FE3-4B2C-9505-3080B9015CE9}"/>
    <cellStyle name="no dec" xfId="3384" xr:uid="{FFE99FB5-771B-46E2-86F2-B61311C20BC6}"/>
    <cellStyle name="nonmultiple" xfId="3385" xr:uid="{CC7758EF-4151-4E77-96A1-1FDFAE78BBE6}"/>
    <cellStyle name="NonPrint_Heading" xfId="3386" xr:uid="{657CCA3D-04C9-4493-9A8F-D4D48D929ADA}"/>
    <cellStyle name="Norm੎੎" xfId="3387" xr:uid="{367E95B3-7A04-4E3A-90C5-2E5A3EB099D0}"/>
    <cellStyle name="Normal" xfId="0" builtinId="0"/>
    <cellStyle name="Normal - Style1" xfId="3388" xr:uid="{64600487-AEE0-45E5-8024-C2EE1C882BA5}"/>
    <cellStyle name="Normal - Style1 2" xfId="3389" xr:uid="{E990FB98-2738-4DA8-AE6B-976E47B6BF4D}"/>
    <cellStyle name="Normal - Style2" xfId="3390" xr:uid="{485BA66D-D1DC-4EA6-83DF-63C9A8CB5CA3}"/>
    <cellStyle name="Normal - Style3" xfId="3391" xr:uid="{BAA1EA06-720A-478F-841E-36F6B4BA45A2}"/>
    <cellStyle name="Normal - Style4" xfId="3392" xr:uid="{40052159-68F9-4F35-8102-A953FEA4B294}"/>
    <cellStyle name="Normal - Style5" xfId="3393" xr:uid="{0865E5D5-914D-4A5F-9C81-CEAD7940F380}"/>
    <cellStyle name="Normal - Style6" xfId="3394" xr:uid="{A5E6F3F8-D180-4878-8719-76B7EED2DF93}"/>
    <cellStyle name="Normal - Style7" xfId="3395" xr:uid="{2929BBC5-40DF-4CF8-BFED-824CBBADBF6F}"/>
    <cellStyle name="Normal - Style8" xfId="3396" xr:uid="{76FC3086-965E-41CE-863E-C7CD5AB5014F}"/>
    <cellStyle name="Normal [0]" xfId="3397" xr:uid="{B6DE8A4D-3D5F-4FE8-ACFD-54462093DDAA}"/>
    <cellStyle name="Normal [1]" xfId="3398" xr:uid="{62D89A49-0ADD-43B7-8CEA-35C270A1552C}"/>
    <cellStyle name="Normal [2]" xfId="3399" xr:uid="{9577CB28-29C9-44D2-A72D-787B7B4F9F94}"/>
    <cellStyle name="Normal [3]" xfId="3400" xr:uid="{7EDF869B-CF0F-42F1-9DB7-A9B71809A4AE}"/>
    <cellStyle name="Normal 10" xfId="3401" xr:uid="{3234682F-CEED-4DF0-BB84-BB131053076A}"/>
    <cellStyle name="Normal 11" xfId="3402" xr:uid="{539CAB33-4E27-4633-ABAD-6208BA7D0642}"/>
    <cellStyle name="Normal 12" xfId="3403" xr:uid="{390A34CB-51E6-4538-967F-B2CEC770FF82}"/>
    <cellStyle name="Normal 12 2" xfId="3404" xr:uid="{3BC2E00E-D077-45C1-BCE2-C3DEEAFDED66}"/>
    <cellStyle name="Normal 13" xfId="3405" xr:uid="{BF152C17-EEFE-423E-BB10-EF91B3B11A1C}"/>
    <cellStyle name="Normal 13 2" xfId="3406" xr:uid="{35CCAC53-E98E-4424-BE5E-E5E5F7DF9BA8}"/>
    <cellStyle name="Normal 14" xfId="3407" xr:uid="{C9C11B5C-69D9-415A-8D9D-693000360071}"/>
    <cellStyle name="Normal 14 2" xfId="3408" xr:uid="{F106C017-1381-4180-B9A1-B0180B4D1210}"/>
    <cellStyle name="Normal 14 3" xfId="3409" xr:uid="{712F283E-54BA-4D97-A057-4D7273D8D325}"/>
    <cellStyle name="Normal 14 4" xfId="3410" xr:uid="{88128927-4A87-496C-866C-313E33515FA8}"/>
    <cellStyle name="Normal 15" xfId="3411" xr:uid="{4E4A8ECE-F990-43B1-9649-51C031C450E1}"/>
    <cellStyle name="Normal 15 2" xfId="3412" xr:uid="{15DE5BB8-4266-4DEE-BCA4-61427089DF4A}"/>
    <cellStyle name="Normal 15 3" xfId="3413" xr:uid="{CE0A4E1E-C64E-402E-BE25-D8709A95EA71}"/>
    <cellStyle name="Normal 15 4" xfId="3414" xr:uid="{5EAD73F0-0AF6-4613-A96D-F8F912EF568B}"/>
    <cellStyle name="Normal 16" xfId="3415" xr:uid="{4C611881-77FD-409F-AA68-1C9C517F308F}"/>
    <cellStyle name="Normal 16 2" xfId="3416" xr:uid="{1B6B5B10-759F-4E85-9271-8AF90E33E78F}"/>
    <cellStyle name="Normal 17" xfId="3417" xr:uid="{95AE765D-D810-4FE5-8BCA-38A673F9AACF}"/>
    <cellStyle name="Normal 18" xfId="3418" xr:uid="{82A158D2-0E3A-4AF5-BA5C-14BEA0E37EAA}"/>
    <cellStyle name="Normal 18 2" xfId="3419" xr:uid="{6EC5621B-75FD-41DC-B038-88A0DBF52298}"/>
    <cellStyle name="Normal 19" xfId="3420" xr:uid="{F8787F68-83E6-4C47-9BBC-C2FDC63418D7}"/>
    <cellStyle name="Normal 2" xfId="3" xr:uid="{3B8688F2-46EE-4723-8914-963956899648}"/>
    <cellStyle name="Normal 2 10" xfId="3421" xr:uid="{B36B108E-5FEA-4A87-A45C-2DAADC678402}"/>
    <cellStyle name="Normal 2 10 2" xfId="3422" xr:uid="{1F116FC7-5FBA-4D7F-AEBE-8652E400B477}"/>
    <cellStyle name="Normal 2 10 2 2" xfId="3423" xr:uid="{B761E6FB-F0BE-4CCE-AA47-FFD037476540}"/>
    <cellStyle name="Normal 2 10 3" xfId="3424" xr:uid="{138644CD-6159-4844-A64E-C8B50B16796D}"/>
    <cellStyle name="Normal 2 10 4" xfId="3425" xr:uid="{8FA43384-C007-443B-B817-2C7052D0A263}"/>
    <cellStyle name="Normal 2 10 5" xfId="3426" xr:uid="{8C68819D-962B-41AB-91DF-C0ACEBED13FB}"/>
    <cellStyle name="Normal 2 11" xfId="3427" xr:uid="{2261B47A-016F-4CC2-B4B8-5CDA713C2A2C}"/>
    <cellStyle name="Normal 2 11 2" xfId="3428" xr:uid="{594FDE95-298D-4CD1-B018-24743580E885}"/>
    <cellStyle name="Normal 2 11 3" xfId="3429" xr:uid="{E88E5CD7-D2D2-4E99-B1A2-4202F515F142}"/>
    <cellStyle name="Normal 2 12" xfId="3430" xr:uid="{6092B151-403F-49BC-9ECB-1AEFCCF14022}"/>
    <cellStyle name="Normal 2 12 2" xfId="3431" xr:uid="{8FC3EE40-57AA-4928-B460-8FD410C27255}"/>
    <cellStyle name="Normal 2 12 3" xfId="3432" xr:uid="{D167C750-E7E4-4F15-8F27-AFE17E05DD88}"/>
    <cellStyle name="Normal 2 13" xfId="3433" xr:uid="{C4685402-FCA2-4BB4-B7E3-9A077FB6B967}"/>
    <cellStyle name="Normal 2 13 2" xfId="3434" xr:uid="{7DF425A7-CB80-42A5-B00C-3D549DE911E6}"/>
    <cellStyle name="Normal 2 14" xfId="3435" xr:uid="{AE2AB6CE-331C-4775-8BE0-3EE90D8E8EC8}"/>
    <cellStyle name="Normal 2 14 2" xfId="3436" xr:uid="{3F1D918B-7567-49D5-B018-8AD77712D07E}"/>
    <cellStyle name="Normal 2 15" xfId="3437" xr:uid="{CD4005FC-0905-4F05-98F7-61A5D9989F19}"/>
    <cellStyle name="Normal 2 15 2" xfId="3438" xr:uid="{1479BE21-DA42-4BE0-B165-F0B2BA6F7723}"/>
    <cellStyle name="Normal 2 16" xfId="3439" xr:uid="{82D7EF5B-DECD-4AC2-BCC4-8BE422A187BB}"/>
    <cellStyle name="Normal 2 17" xfId="3440" xr:uid="{9D93ACA2-A392-48B6-BD4F-9F114D53AD23}"/>
    <cellStyle name="Normal 2 18" xfId="3441" xr:uid="{D50AE5B3-4EA1-4CF4-B82D-62318D401A84}"/>
    <cellStyle name="Normal 2 19" xfId="12" xr:uid="{F23C0140-BF8F-4646-AE16-8BD3FB7A9513}"/>
    <cellStyle name="Normal 2 2" xfId="13" xr:uid="{BAFC5719-F1C6-48D9-AB69-7C9F72C0DA54}"/>
    <cellStyle name="Normal 2 2 2" xfId="3442" xr:uid="{D4241D5B-A62D-44EA-BB22-72E13BF60653}"/>
    <cellStyle name="Normal 2 2 2 2" xfId="3443" xr:uid="{98E02B6B-E185-4A4A-9264-E58DC3974826}"/>
    <cellStyle name="Normal 2 2 3" xfId="3444" xr:uid="{A8F9983F-FBA2-4657-AD84-82D91D353E24}"/>
    <cellStyle name="Normal 2 2 3 2" xfId="3445" xr:uid="{250C868A-3777-4486-A2C1-90E20112FC9C}"/>
    <cellStyle name="Normal 2 2 4" xfId="3446" xr:uid="{E102ED11-7428-49A0-A6FC-A4F6793C9F82}"/>
    <cellStyle name="Normal 2 3" xfId="3447" xr:uid="{2312AC72-2470-4A02-BADE-33A2A9066211}"/>
    <cellStyle name="Normal 2 3 2" xfId="3448" xr:uid="{E9BC0A08-27EC-4902-ABDF-03D494F4E32D}"/>
    <cellStyle name="Normal 2 3 2 2" xfId="3449" xr:uid="{635C55B9-96CC-45F2-9345-41581FFFF778}"/>
    <cellStyle name="Normal 2 3 3" xfId="3450" xr:uid="{F8DFE815-795A-45C7-AB59-A3BF7C9E22E6}"/>
    <cellStyle name="Normal 2 3 4" xfId="3451" xr:uid="{6E1FD47F-D8EB-441E-836F-6F2C16754416}"/>
    <cellStyle name="Normal 2 3 5" xfId="3452" xr:uid="{046E2C77-803F-4975-8C5A-702C521B5A6A}"/>
    <cellStyle name="Normal 2 3 6" xfId="3453" xr:uid="{3F063BD1-3B09-4A45-9FEE-3ADCF638F73C}"/>
    <cellStyle name="Normal 2 3 7" xfId="3454" xr:uid="{DBDF334C-760E-40D3-9DE1-6EC580B785D5}"/>
    <cellStyle name="Normal 2 4" xfId="3455" xr:uid="{06BD6BC9-637D-4B71-89E0-6D351C7514DF}"/>
    <cellStyle name="Normal 2 4 2" xfId="3456" xr:uid="{3623655A-4A70-4CD4-98D3-ACB5AF48FA9D}"/>
    <cellStyle name="Normal 2 4 3" xfId="3457" xr:uid="{757C5446-862B-46C1-9BA0-B71D2AD7DBDB}"/>
    <cellStyle name="Normal 2 5" xfId="3458" xr:uid="{C4BD8394-7A50-4A72-B8A3-02A0D53E068A}"/>
    <cellStyle name="Normal 2 5 2" xfId="3459" xr:uid="{DEDF1615-FC98-4FF7-9039-6AB484E57796}"/>
    <cellStyle name="Normal 2 5 3" xfId="3460" xr:uid="{E42F62D1-0C6F-488B-AAB0-D7EB0554AA4B}"/>
    <cellStyle name="Normal 2 6" xfId="3461" xr:uid="{DB3EA598-2245-4BEB-8ECE-8CD33AD568EE}"/>
    <cellStyle name="Normal 2 6 2" xfId="3462" xr:uid="{C58B2470-254B-470D-9681-E4550CB6066D}"/>
    <cellStyle name="Normal 2 6 3" xfId="3463" xr:uid="{E2B44C9E-0411-4EA2-9DE0-F9067F0EA1F7}"/>
    <cellStyle name="Normal 2 7" xfId="3464" xr:uid="{8CA3854D-743F-4856-A29F-7A79614895A3}"/>
    <cellStyle name="Normal 2 7 2" xfId="3465" xr:uid="{3B1FC235-8B3F-4E7F-9C54-4DB9ADA6054E}"/>
    <cellStyle name="Normal 2 7 3" xfId="3466" xr:uid="{DBDB62C8-A303-4819-A8CA-11355A81119B}"/>
    <cellStyle name="Normal 2 8" xfId="3467" xr:uid="{C1B8375F-E5C3-4B52-89FF-1B9FE272375B}"/>
    <cellStyle name="Normal 2 8 2" xfId="3468" xr:uid="{80F817E9-DF99-4F02-BBB0-00F138848575}"/>
    <cellStyle name="Normal 2 8 3" xfId="3469" xr:uid="{EEC1C934-4DD7-490F-ABF5-EB2ECCE7C248}"/>
    <cellStyle name="Normal 2 9" xfId="3470" xr:uid="{2B91EA14-0DA5-47E9-ABC7-7BFA5662D8A0}"/>
    <cellStyle name="Normal 2 9 2" xfId="3471" xr:uid="{E03B8466-CC55-4A8E-897F-0DC8E8823B2B}"/>
    <cellStyle name="Normal 2 9 2 2" xfId="3472" xr:uid="{6A36603F-2698-4086-8F46-3E04BA4F80EC}"/>
    <cellStyle name="Normal 2 9 3" xfId="3473" xr:uid="{64CEB4B6-5245-4D43-B9BD-C95672BE3219}"/>
    <cellStyle name="Normal 2 9 4" xfId="3474" xr:uid="{9E693CB5-16DD-4193-A0E1-E0A31EDB762B}"/>
    <cellStyle name="Normal 2 9 5" xfId="3475" xr:uid="{BA0AACF6-9507-4A56-836C-38C618C14720}"/>
    <cellStyle name="Normal 20" xfId="3476" xr:uid="{67AC472C-2D43-4022-A7FF-DBF78495AFC4}"/>
    <cellStyle name="Normal 20 2" xfId="3477" xr:uid="{4073365F-1A91-498A-B9AD-E0FF8C94B8DE}"/>
    <cellStyle name="Normal 21" xfId="3478" xr:uid="{14622D69-5AFD-4A0F-9AD2-9E1FA2220C9F}"/>
    <cellStyle name="Normal 22" xfId="3479" xr:uid="{077BFB78-0D10-4430-87C6-9E0575CDD6D1}"/>
    <cellStyle name="Normal 23" xfId="3480" xr:uid="{67D06757-49DF-4BCE-AD2A-3F6A6A29FCAE}"/>
    <cellStyle name="Normal 24" xfId="3481" xr:uid="{2FF89BF3-3BEF-4F0F-819E-EB4303AC8EE9}"/>
    <cellStyle name="Normal 25" xfId="4312" xr:uid="{D514EC57-A51D-4A15-A2E7-FB1FBABB4EC0}"/>
    <cellStyle name="Normal 25 2" xfId="4357" xr:uid="{FD174F5C-292A-46EC-8161-AF6D0C5F271E}"/>
    <cellStyle name="Normal 26" xfId="4361" xr:uid="{C231B8E4-1E5F-471F-B2F2-7739E8F35166}"/>
    <cellStyle name="Normal 27" xfId="4363" xr:uid="{65FC2A5F-7908-4A48-8E14-D40DD8520C48}"/>
    <cellStyle name="Normal 28" xfId="4368" xr:uid="{7C00EF5E-1492-4A56-8D6D-4CFD0C8D4FB5}"/>
    <cellStyle name="Normal 29" xfId="4364" xr:uid="{BB315D0C-D1F8-4501-81F5-85D31D35AC1C}"/>
    <cellStyle name="Normal 3" xfId="5" xr:uid="{6CF88C70-8728-455A-9E69-3F5A7675E96D}"/>
    <cellStyle name="Normal 3 2" xfId="3482" xr:uid="{E51D89AA-56EE-4C01-9017-DA169D4CF656}"/>
    <cellStyle name="Normal 3 2 2" xfId="3483" xr:uid="{0830530E-D740-4F8D-BEB6-8E5FFC2A549C}"/>
    <cellStyle name="Normal 3 2 2 2" xfId="3484" xr:uid="{A1B7DDE5-4539-4CFB-9D4C-3CF5B10D6681}"/>
    <cellStyle name="Normal 3 2 3" xfId="3485" xr:uid="{4E8EA93E-0B87-4B07-BA3C-0342687DD30A}"/>
    <cellStyle name="Normal 3 3" xfId="3486" xr:uid="{ED218D07-26F3-49A5-8F7C-C2B43A84585E}"/>
    <cellStyle name="Normal 3 4" xfId="3487" xr:uid="{5593ECC0-0007-4B88-9FEB-800666855067}"/>
    <cellStyle name="Normal 3_Display" xfId="3488" xr:uid="{5A427F26-59F2-4CC9-8602-5F029B85A053}"/>
    <cellStyle name="Normal 30" xfId="4367" xr:uid="{965A87EB-48F7-4542-BF89-2A537A30379F}"/>
    <cellStyle name="Normal 31" xfId="4365" xr:uid="{CAED39F1-D765-4D5B-829E-7B39A93861D6}"/>
    <cellStyle name="Normal 32" xfId="4366" xr:uid="{CA3B6221-DA93-4586-8307-9B2C6F40B5C2}"/>
    <cellStyle name="Normal 33" xfId="4369" xr:uid="{76D08154-CA3E-4A0A-BD19-6B5F4E9FB21C}"/>
    <cellStyle name="Normal 34" xfId="4382" xr:uid="{21CD5782-7445-4AA9-9EA4-8E364CCCA89D}"/>
    <cellStyle name="Normal 35" xfId="4370" xr:uid="{2A807BD3-4CCA-4EB7-8161-9EA06F8CC5FF}"/>
    <cellStyle name="Normal 36" xfId="4381" xr:uid="{45DB9999-B403-4E9B-8BD4-A0AC111570FE}"/>
    <cellStyle name="Normal 37" xfId="4371" xr:uid="{74E5F5D7-AA87-4503-A8C6-3B7962876F84}"/>
    <cellStyle name="Normal 38" xfId="4380" xr:uid="{EB973A12-EDF5-4574-8393-17696FCECF37}"/>
    <cellStyle name="Normal 39" xfId="4372" xr:uid="{330B4727-013B-496C-9728-7C39D3D2576F}"/>
    <cellStyle name="Normal 4" xfId="3489" xr:uid="{112F86F6-3702-4F71-BB5D-AD78478B75B8}"/>
    <cellStyle name="Normal 4 2" xfId="3490" xr:uid="{0333AFD7-501C-4B59-81ED-F555D2D4377D}"/>
    <cellStyle name="Normal 4 3" xfId="3491" xr:uid="{412CD53E-4DC7-4B91-8AC8-7E4A5D6403A9}"/>
    <cellStyle name="Normal 4 4" xfId="3492" xr:uid="{2C5A84E2-F8B9-4A3F-A91F-EF5B68608B02}"/>
    <cellStyle name="Normal 4 5" xfId="3493" xr:uid="{0C0888CC-24D0-4717-BA07-A4DE25A7B9F4}"/>
    <cellStyle name="Normal 4 5 2" xfId="3494" xr:uid="{FCA016C5-D068-4305-825D-0DED333C4F03}"/>
    <cellStyle name="Normal 4 6" xfId="3495" xr:uid="{077B8FB1-A23E-428B-A928-C5B287A67C2C}"/>
    <cellStyle name="Normal 4 7" xfId="3496" xr:uid="{1931A4DE-730E-4168-BDE9-6DE64E8CA74F}"/>
    <cellStyle name="Normal 4 8" xfId="3497" xr:uid="{4EDEAC47-5E5B-4876-A71C-BCA9BC629A24}"/>
    <cellStyle name="Normal 4 9" xfId="3498" xr:uid="{EAD24412-8F5D-42C5-8FEF-029EB73EA04B}"/>
    <cellStyle name="Normal 4_Display" xfId="3499" xr:uid="{4B796E7A-459E-4CBF-9D2A-58F98F932CA5}"/>
    <cellStyle name="Normal 40" xfId="4379" xr:uid="{95E5C381-FFD8-48E7-8478-9B7B4912CE9E}"/>
    <cellStyle name="Normal 41" xfId="4373" xr:uid="{57A77171-2FA4-4916-BDAC-D73EE645877C}"/>
    <cellStyle name="Normal 42" xfId="4378" xr:uid="{0D98FD0F-962A-4976-8555-294A064B38D9}"/>
    <cellStyle name="Normal 43" xfId="4374" xr:uid="{7419251C-891C-42BE-BF44-380E16B5D488}"/>
    <cellStyle name="Normal 44" xfId="4377" xr:uid="{2A661749-0325-4B8F-B191-A25070BEEB78}"/>
    <cellStyle name="Normal 45" xfId="4375" xr:uid="{9A0F78E8-31DF-42E4-A442-41BCA7992280}"/>
    <cellStyle name="Normal 46" xfId="4376" xr:uid="{F94369C3-D42E-4469-9D75-D778DCF15F8E}"/>
    <cellStyle name="Normal 47" xfId="4383" xr:uid="{3DC8BCDE-DE1B-4029-8E5C-18F7E76247F4}"/>
    <cellStyle name="Normal 48" xfId="4384" xr:uid="{BBBAE1A3-62D3-486C-AB32-9ED01DE90AED}"/>
    <cellStyle name="Normal 5" xfId="3500" xr:uid="{D027E39B-FCA0-4071-A979-B010A0228829}"/>
    <cellStyle name="Normal 5 2" xfId="3501" xr:uid="{DBBEE8AC-D5F9-47B1-AF4F-252CE1574EA4}"/>
    <cellStyle name="Normal 5 3" xfId="3502" xr:uid="{86A3FA8D-66EF-40D6-B13E-CEDB64DC06B1}"/>
    <cellStyle name="Normal 5 4" xfId="3503" xr:uid="{0380E8F8-D37C-4173-AD3D-FB665489A9C1}"/>
    <cellStyle name="Normal 5 5" xfId="3504" xr:uid="{E4FBB283-40B3-4E69-B134-7A4E8B89BF19}"/>
    <cellStyle name="Normal 5 5 2" xfId="3505" xr:uid="{11120AE1-7013-465B-A551-1CD6FF4C3D7E}"/>
    <cellStyle name="Normal 5 6" xfId="3506" xr:uid="{E9D1ECA4-84B2-45BB-BCED-F2D9C1AA4985}"/>
    <cellStyle name="Normal 5 7" xfId="3507" xr:uid="{6F6426E5-1F5F-46A7-9309-8B146D64C574}"/>
    <cellStyle name="Normal 5 8" xfId="3508" xr:uid="{09E7248C-849C-4736-B806-D96E938C5EF7}"/>
    <cellStyle name="Normal 5_Display" xfId="3509" xr:uid="{45B4997F-4DE4-4CA5-B505-D46D1574903F}"/>
    <cellStyle name="Normal 6" xfId="3510" xr:uid="{C682B9F3-9A11-4B03-BAA3-C0F25B0DEE9F}"/>
    <cellStyle name="Normal 6 2" xfId="3511" xr:uid="{7D9A7D69-A654-4A43-A9CA-FE6753BD52DD}"/>
    <cellStyle name="Normal 6_Display" xfId="3512" xr:uid="{E12A3834-DD2A-4C4C-A08B-D075120C807A}"/>
    <cellStyle name="Normal 7" xfId="3513" xr:uid="{C1C245D7-B1EB-4694-A9D6-51D6CF9BF6C0}"/>
    <cellStyle name="Normal 7 2" xfId="3514" xr:uid="{6336EAAC-1E25-440A-8959-3EA6954E012D}"/>
    <cellStyle name="Normal 7 2 2" xfId="3515" xr:uid="{E338B048-2ECE-43D2-8725-A9FCC2D1FB00}"/>
    <cellStyle name="Normal 7 2 3" xfId="3516" xr:uid="{0DDBD05C-F396-43C5-A2DC-3C6178ED8E85}"/>
    <cellStyle name="Normal 7 3" xfId="3517" xr:uid="{2B883D58-3085-4FEB-B1D4-E9A7D3F3F247}"/>
    <cellStyle name="Normal 7 3 2" xfId="3518" xr:uid="{4ECDA069-D3E6-4B17-A648-131A336489A5}"/>
    <cellStyle name="Normal 7 3 2 2" xfId="3519" xr:uid="{58232A97-4C29-420C-A963-DB11AD62A0E6}"/>
    <cellStyle name="Normal 7 3 2 3" xfId="3520" xr:uid="{E8105138-9151-4E91-8830-0931D85E207C}"/>
    <cellStyle name="Normal 7 3 3" xfId="3521" xr:uid="{78750A60-9EF7-4E0A-8E1D-A0B9EAB00954}"/>
    <cellStyle name="Normal 7 3 4" xfId="3522" xr:uid="{CF0538D8-1B1C-4ACC-8579-149048A33BD8}"/>
    <cellStyle name="Normal 7 4" xfId="3523" xr:uid="{0F97EDE2-CB5F-4312-8437-5D2794D840FD}"/>
    <cellStyle name="Normal 7 5" xfId="3524" xr:uid="{A7E66EF5-AA21-4455-9888-5847FCC1E5B7}"/>
    <cellStyle name="Normal 7 5 2" xfId="3525" xr:uid="{8DA4399D-62B1-4CEF-BA29-9A63D6B08149}"/>
    <cellStyle name="Normal 7 5 3" xfId="3526" xr:uid="{7F202B8F-D4FC-44A5-BEC7-B1705F13CF38}"/>
    <cellStyle name="Normal 7 6" xfId="3527" xr:uid="{6BA2EF68-EC61-4B9C-96D0-2A526EDD9C8D}"/>
    <cellStyle name="Normal 7 7" xfId="3528" xr:uid="{7329144E-23A5-4B83-9B0B-30E0A1651497}"/>
    <cellStyle name="Normal 8" xfId="3529" xr:uid="{7F74271D-C7F8-44AC-9857-E227EC517822}"/>
    <cellStyle name="Normal 8 2" xfId="3530" xr:uid="{0D298C2F-D22C-4190-94D7-F5FA85D338AA}"/>
    <cellStyle name="Normal 9" xfId="3531" xr:uid="{5141BE3D-8018-40D8-8A5D-86C30455E46E}"/>
    <cellStyle name="Normal Bold" xfId="3532" xr:uid="{774ABAB2-70A0-4FD7-A9AF-CE4F2335DBF9}"/>
    <cellStyle name="Normal millions" xfId="3533" xr:uid="{12F0EBFB-F30C-4280-81BB-3A80ED9F0878}"/>
    <cellStyle name="Normal no decimal" xfId="3534" xr:uid="{3102491B-03FD-4484-82D9-F7BD64452A12}"/>
    <cellStyle name="Normal Pct" xfId="3535" xr:uid="{BEEDD812-E580-4B81-92FF-84BE05BB67AC}"/>
    <cellStyle name="Normal thousands" xfId="3536" xr:uid="{1EC9D3DC-8BE4-497E-B8E9-7BB9B92C1908}"/>
    <cellStyle name="Normal two decimals" xfId="3537" xr:uid="{E5A65163-2707-4078-B58B-47827A80514F}"/>
    <cellStyle name="Normál_Book2000" xfId="3538" xr:uid="{64A0B14A-EC98-4476-9B15-1384A99B5318}"/>
    <cellStyle name="normal1" xfId="3539" xr:uid="{01AAF878-476C-45BF-871F-1F1D99116C3E}"/>
    <cellStyle name="NormalCenter" xfId="3540" xr:uid="{DA736815-7548-4679-8388-EC982453E7BD}"/>
    <cellStyle name="NormalGB" xfId="3541" xr:uid="{A4DCBAD4-78E6-4D20-AD8F-2568CB9092CF}"/>
    <cellStyle name="NormalItalic" xfId="3542" xr:uid="{2CBA3061-BB72-4089-A693-24D09B54D937}"/>
    <cellStyle name="NormalLeft" xfId="3543" xr:uid="{7A16A4D2-0302-4C42-8761-ABB1276E6EB2}"/>
    <cellStyle name="NormalLeftBorderMed" xfId="3544" xr:uid="{7D1A31CA-F426-4F27-A966-3F57E9E3D566}"/>
    <cellStyle name="NormalTopBorder" xfId="3545" xr:uid="{C43A2AE1-013E-4B82-8AC5-1E2F882186BE}"/>
    <cellStyle name="NormalTopBorderMed" xfId="3546" xr:uid="{5B106ADE-4543-47B7-956B-60B1C3B3BB32}"/>
    <cellStyle name="NormalUnderln" xfId="3547" xr:uid="{92062D5B-E529-440C-90E5-6F7F39387248}"/>
    <cellStyle name="NOT" xfId="3548" xr:uid="{AE22BA70-9EE5-4D95-AE28-C143F079169F}"/>
    <cellStyle name="Note 10" xfId="3549" xr:uid="{3AEBAEB7-E6E7-4F9C-A8E8-4B91F6196186}"/>
    <cellStyle name="Note 10 2" xfId="3550" xr:uid="{24C2D0D3-5EBE-4209-9FAB-DCCA6F17C0EB}"/>
    <cellStyle name="Note 10 3" xfId="3551" xr:uid="{759A0BEC-F490-495B-8B2E-B0C2307F82D0}"/>
    <cellStyle name="Note 11" xfId="3552" xr:uid="{E83B81D1-FBFB-46E7-9480-354C44B4EB9E}"/>
    <cellStyle name="Note 11 2" xfId="3553" xr:uid="{B65B9793-1E27-4955-B4DB-314B90FF9DC3}"/>
    <cellStyle name="Note 11 3" xfId="3554" xr:uid="{6A919B7A-9A75-4802-A48A-90E43E1482CB}"/>
    <cellStyle name="Note 12" xfId="3555" xr:uid="{DEF5432A-2FEF-4E39-91D6-7F4125083A27}"/>
    <cellStyle name="Note 12 2" xfId="3556" xr:uid="{A927A588-72F2-431C-AADD-3FF21FD53DB1}"/>
    <cellStyle name="Note 12 3" xfId="3557" xr:uid="{9061192F-2D78-4B9C-994A-DD14C52DACD6}"/>
    <cellStyle name="Note 13" xfId="3558" xr:uid="{F5A039BA-67D8-4369-815D-C598DB0448C1}"/>
    <cellStyle name="Note 13 2" xfId="3559" xr:uid="{027AD787-E1A1-4F34-83B8-FD4BB73C94CA}"/>
    <cellStyle name="Note 13 3" xfId="3560" xr:uid="{C6022613-9916-4E11-A0E9-C0E91BED12F7}"/>
    <cellStyle name="Note 14" xfId="3561" xr:uid="{FE7C6F46-C40F-4B7A-9E26-305748B8BDE6}"/>
    <cellStyle name="Note 14 2" xfId="3562" xr:uid="{6900EA49-D07C-4916-8CD2-14A06F9B3F0D}"/>
    <cellStyle name="Note 14 3" xfId="3563" xr:uid="{0E881495-EB38-4969-A1DD-2DBCAEBE1E73}"/>
    <cellStyle name="Note 15" xfId="3564" xr:uid="{A8D3BDFE-9C84-403A-85B9-E5622AC242F5}"/>
    <cellStyle name="Note 15 2" xfId="3565" xr:uid="{368C06E7-2671-4473-8522-360D1A5D5334}"/>
    <cellStyle name="Note 15 3" xfId="3566" xr:uid="{12DD84E5-95EE-4C2F-8417-AFFBD4499DC2}"/>
    <cellStyle name="Note 16" xfId="3567" xr:uid="{DF525B09-F4F6-46F8-A621-F5C1AC3E97D8}"/>
    <cellStyle name="Note 17" xfId="3568" xr:uid="{B31E354E-543A-4096-85AA-043A7919C6C1}"/>
    <cellStyle name="Note 18" xfId="3569" xr:uid="{BD9E6F41-76D3-447C-805D-3B03941F0940}"/>
    <cellStyle name="Note 19" xfId="3570" xr:uid="{926510FD-8C7C-4347-B2FF-2C31B6B308A4}"/>
    <cellStyle name="Note 2" xfId="3571" xr:uid="{BFC2BE99-5E56-4511-A7AB-1EDD44F96154}"/>
    <cellStyle name="Note 2 10" xfId="3572" xr:uid="{E5F7E4A1-AE8F-4798-80D3-656693460707}"/>
    <cellStyle name="Note 2 10 2" xfId="3573" xr:uid="{B1E451E4-5DCF-441C-900D-611FD8C6BB98}"/>
    <cellStyle name="Note 2 11" xfId="3574" xr:uid="{BC34EFD9-1812-4B00-8610-9EEDDD4066C9}"/>
    <cellStyle name="Note 2 12" xfId="3575" xr:uid="{35625ADC-6594-4E80-A492-FDCE878D9F30}"/>
    <cellStyle name="Note 2 13" xfId="3576" xr:uid="{8045B3E7-C211-4683-B338-EC844F5E24D4}"/>
    <cellStyle name="Note 2 14" xfId="3577" xr:uid="{35306514-F783-42CF-8D90-C42D27AE653C}"/>
    <cellStyle name="Note 2 15" xfId="3578" xr:uid="{96E4D7EF-7204-45E3-8BE7-77046E125F4F}"/>
    <cellStyle name="Note 2 16" xfId="3579" xr:uid="{03D0C12D-88CE-4E32-8EBC-B962151B10A7}"/>
    <cellStyle name="Note 2 2" xfId="3580" xr:uid="{2E08CA30-5246-43D2-A124-13B2AFF5BF69}"/>
    <cellStyle name="Note 2 3" xfId="3581" xr:uid="{C21A8164-2C5C-40D2-BF8F-C8657C43C088}"/>
    <cellStyle name="Note 2 4" xfId="3582" xr:uid="{D6E3FFDC-7346-4AB8-8F03-6A9B000ABB95}"/>
    <cellStyle name="Note 2 5" xfId="3583" xr:uid="{E2E812D0-DADB-4B13-B0DB-FBDB97969519}"/>
    <cellStyle name="Note 2 6" xfId="3584" xr:uid="{96410DB7-5998-41A2-B8BC-F7E861EE0EDF}"/>
    <cellStyle name="Note 2 7" xfId="3585" xr:uid="{D5DCB688-6DF8-446D-8CEE-597D07300062}"/>
    <cellStyle name="Note 2 8" xfId="3586" xr:uid="{E323032B-0D94-481F-9898-74F8092B6E4A}"/>
    <cellStyle name="Note 2 9" xfId="3587" xr:uid="{9F45B180-B7F1-4441-887D-1F3A3AFBBD35}"/>
    <cellStyle name="Note 20" xfId="4352" xr:uid="{6B213BEE-C469-4C68-A43F-AB041F3CF82C}"/>
    <cellStyle name="Note 3" xfId="3588" xr:uid="{27218AD3-82E7-42B0-B128-A9F3A26368F3}"/>
    <cellStyle name="Note 3 2" xfId="3589" xr:uid="{15CE5F3F-410E-49A0-94B4-119C3E69E6CB}"/>
    <cellStyle name="Note 3 3" xfId="3590" xr:uid="{2B70F4FB-C067-4A07-839C-02BA8B701194}"/>
    <cellStyle name="Note 3 4" xfId="3591" xr:uid="{A4E872CA-2CAB-4376-918E-AFFEFC245BCE}"/>
    <cellStyle name="Note 3 5" xfId="3592" xr:uid="{8BD02671-9600-4815-B9E8-6451D1491B99}"/>
    <cellStyle name="Note 3 5 2" xfId="3593" xr:uid="{22BE1EA3-D93B-45A9-BAB6-AEA9DBDF4F25}"/>
    <cellStyle name="Note 3 6" xfId="3594" xr:uid="{2F698E6F-0D4C-4692-8F7D-C6ECF87FECA7}"/>
    <cellStyle name="Note 3 7" xfId="3595" xr:uid="{E1D68C48-3F8D-4C02-B481-14AB581DD81C}"/>
    <cellStyle name="Note 3 8" xfId="3596" xr:uid="{DEF24C9D-E180-44AB-8BFF-A31D49DAFB79}"/>
    <cellStyle name="Note 3 9" xfId="3597" xr:uid="{16EFC891-99C7-48FE-B7E0-DCC9E58EEC0D}"/>
    <cellStyle name="Note 4" xfId="3598" xr:uid="{D07B8069-3460-460E-BC3C-3A048EF3AD16}"/>
    <cellStyle name="Note 4 2" xfId="3599" xr:uid="{9A6B53F0-0229-4291-944E-ACFF4F9AD74B}"/>
    <cellStyle name="Note 5" xfId="3600" xr:uid="{71E689F3-C032-4EDD-B0C2-EB237D62C54A}"/>
    <cellStyle name="Note 5 2" xfId="3601" xr:uid="{B2FEF87A-851C-4D14-89B9-F5C7AF36F5B6}"/>
    <cellStyle name="Note 6" xfId="3602" xr:uid="{D5DF0EC7-A5A8-4C20-96C4-4A9C2C7E32B1}"/>
    <cellStyle name="Note 6 2" xfId="3603" xr:uid="{09869C3F-43A8-49E4-8D9E-EA950DD361FB}"/>
    <cellStyle name="Note 7" xfId="3604" xr:uid="{F68661DC-9998-4115-B269-FD322FB4F224}"/>
    <cellStyle name="Note 8" xfId="3605" xr:uid="{C33699F9-A73F-49B8-8A63-8E3B0FD1AB8C}"/>
    <cellStyle name="Note 8 2" xfId="3606" xr:uid="{9BC49FF7-92D8-4B6B-A0A5-38AAC6D980B9}"/>
    <cellStyle name="Note 8 2 2" xfId="3607" xr:uid="{7834D4AA-AA60-4474-98D0-5736724CDE95}"/>
    <cellStyle name="Note 8 3" xfId="3608" xr:uid="{E556D30C-20A0-4093-A5AE-ABA280270E1F}"/>
    <cellStyle name="Note 8 4" xfId="3609" xr:uid="{7BA6CEDC-D86A-4439-A6D9-3D243D172DE8}"/>
    <cellStyle name="Note 8 5" xfId="3610" xr:uid="{3BC738F0-3E08-479D-AAF0-A76FD4729096}"/>
    <cellStyle name="Note 9" xfId="3611" xr:uid="{AC549854-3382-4A4B-BF50-322B697F769D}"/>
    <cellStyle name="Note 9 2" xfId="3612" xr:uid="{3D526EB0-33C5-4E63-93CA-970537A88E6C}"/>
    <cellStyle name="Note 9 3" xfId="3613" xr:uid="{C45ED96E-B713-41C6-BF73-BBA685C4CCA1}"/>
    <cellStyle name="Note 9 4" xfId="3614" xr:uid="{27A08A92-0037-4759-8FC9-507BCE21BD29}"/>
    <cellStyle name="Notes" xfId="3615" xr:uid="{655BCAB4-4439-4716-BCA6-720C5B77FA86}"/>
    <cellStyle name="NPPESalesPct" xfId="3616" xr:uid="{AA847128-7441-42D2-B74B-A33A809FB066}"/>
    <cellStyle name="Number" xfId="4" xr:uid="{FEC59321-A8F9-418C-B3AA-6BB733BEF965}"/>
    <cellStyle name="Number 2" xfId="3618" xr:uid="{8858C9EF-899D-490D-B201-39D54F2F4D2F}"/>
    <cellStyle name="Number 3" xfId="3619" xr:uid="{BB934949-B0D0-4D2F-81E9-3B60BB34198C}"/>
    <cellStyle name="Number 4" xfId="3617" xr:uid="{90C0D9BB-6885-42F6-97F8-59C49DC3522C}"/>
    <cellStyle name="Number_Cashflow Q1 CY09" xfId="3620" xr:uid="{32D1AAFA-D1CB-4A6A-8A2B-3506CD0538EE}"/>
    <cellStyle name="NumberTopBorder" xfId="3621" xr:uid="{C71F5692-A773-4E7B-9BC7-7AB8573861D0}"/>
    <cellStyle name="Numéro_Tab" xfId="3622" xr:uid="{9F46249A-18E4-44EA-A31F-652FC20A21F4}"/>
    <cellStyle name="NWI%S" xfId="3623" xr:uid="{437F4A0B-0DFF-4F90-B0F5-E7A0682DA5D9}"/>
    <cellStyle name="OBI_ColHeader" xfId="4360" xr:uid="{FED526EB-6C82-4045-9492-0FFF46BE27DC}"/>
    <cellStyle name="Œ…‹æØ‚è [0.00]_laroux" xfId="3624" xr:uid="{60B58EC6-21ED-4D60-BEB1-BFFAC23A522A}"/>
    <cellStyle name="Œ…‹æØ‚è_laroux" xfId="3625" xr:uid="{C1985A57-B26A-4C28-BBD8-672932BB909E}"/>
    <cellStyle name="ore" xfId="3626" xr:uid="{7B3C7D76-4605-423E-B6AF-7991729979E1}"/>
    <cellStyle name="Output 10" xfId="3627" xr:uid="{470B371B-B3A1-4ED3-9C65-16E1307160AA}"/>
    <cellStyle name="Output 10 2" xfId="3628" xr:uid="{42618D84-B291-4FCC-AE64-808D4E92E357}"/>
    <cellStyle name="Output 10 3" xfId="3629" xr:uid="{BCA2F16F-3564-4236-A647-A2514634EA30}"/>
    <cellStyle name="Output 11" xfId="3630" xr:uid="{76D46AF7-5B7F-4AAC-9F1F-10E009943903}"/>
    <cellStyle name="Output 11 2" xfId="3631" xr:uid="{0BB255A3-B719-49E7-8764-0E7F25492B9C}"/>
    <cellStyle name="Output 11 3" xfId="3632" xr:uid="{D940199E-183B-4CC5-9475-DBAB963DBD8C}"/>
    <cellStyle name="Output 12" xfId="3633" xr:uid="{A91892E0-C8C3-4190-AABA-689AAAC76835}"/>
    <cellStyle name="Output 12 2" xfId="3634" xr:uid="{F21F6CFA-3944-4269-AEA3-5EA73DF62F71}"/>
    <cellStyle name="Output 12 3" xfId="3635" xr:uid="{EE9A0F10-837E-4C83-9387-438E3A1C1DF5}"/>
    <cellStyle name="Output 13" xfId="3636" xr:uid="{61C6B0E8-5473-41AA-A176-CD4EAD937A24}"/>
    <cellStyle name="Output 13 2" xfId="3637" xr:uid="{F682E973-4F5D-4C98-8718-777247F4A2EC}"/>
    <cellStyle name="Output 13 3" xfId="3638" xr:uid="{AF8ABB0C-D9E7-4CB5-98FD-894B05D6B632}"/>
    <cellStyle name="Output 14" xfId="3639" xr:uid="{6D35727C-2C76-4D39-BD94-672AEB9C992C}"/>
    <cellStyle name="Output 14 2" xfId="3640" xr:uid="{67874AA4-B3E9-430E-B917-C9B85F77D36A}"/>
    <cellStyle name="Output 14 3" xfId="3641" xr:uid="{A877CDD0-18F7-4A4D-875E-7ACC04189536}"/>
    <cellStyle name="Output 15" xfId="3642" xr:uid="{94CAF859-EAA4-413C-8986-1D816BE1D4FF}"/>
    <cellStyle name="Output 15 2" xfId="3643" xr:uid="{3CE4A249-7AC5-42D1-A403-C162E0E07DEF}"/>
    <cellStyle name="Output 15 3" xfId="3644" xr:uid="{FDF8EBF6-4E68-489A-95FD-9C930085BC8D}"/>
    <cellStyle name="Output 16" xfId="3645" xr:uid="{E7740262-FF01-4AEE-9603-E0B024556036}"/>
    <cellStyle name="Output 17" xfId="3646" xr:uid="{A5B85322-5687-4C3A-9CB1-9B567E836B6C}"/>
    <cellStyle name="Output 18" xfId="3647" xr:uid="{B3DB84C0-817C-45CA-9F47-E4F396AD0ADC}"/>
    <cellStyle name="Output 19" xfId="3648" xr:uid="{1C1D0FB0-7F96-4BD0-BF30-D6A8266E44B4}"/>
    <cellStyle name="Output 2" xfId="3649" xr:uid="{DE5591BD-4086-4051-B1B3-4FC13ECC6EE9}"/>
    <cellStyle name="Output 2 10" xfId="3650" xr:uid="{6A8446F8-A57D-4388-99D0-60A962182BFF}"/>
    <cellStyle name="Output 2 11" xfId="3651" xr:uid="{7D2FC86A-37C1-44EF-90C8-371E4FA07D2E}"/>
    <cellStyle name="Output 2 12" xfId="3652" xr:uid="{2E5A5829-AFEA-46D4-B418-8E5E5499E91C}"/>
    <cellStyle name="Output 2 13" xfId="3653" xr:uid="{8728B541-A026-4E46-99F7-7164BAFE4216}"/>
    <cellStyle name="Output 2 14" xfId="3654" xr:uid="{8251DBA0-17A9-4959-9C66-334BA9474E56}"/>
    <cellStyle name="Output 2 15" xfId="3655" xr:uid="{CA2CFFC8-AD66-4D07-BA9A-3E750031388A}"/>
    <cellStyle name="Output 2 2" xfId="3656" xr:uid="{B9752654-ACE6-429F-B579-D773283B3E53}"/>
    <cellStyle name="Output 2 3" xfId="3657" xr:uid="{DA9BA553-4631-4DA6-995E-ED69B15D0969}"/>
    <cellStyle name="Output 2 4" xfId="3658" xr:uid="{E51AD98E-7B7C-4393-9E9B-6C6E675E9B77}"/>
    <cellStyle name="Output 2 5" xfId="3659" xr:uid="{9D679BBE-C27A-4D94-AB41-B0BBE93F5D18}"/>
    <cellStyle name="Output 2 6" xfId="3660" xr:uid="{2A554785-B308-4264-856D-CB9A1CAF8182}"/>
    <cellStyle name="Output 2 7" xfId="3661" xr:uid="{6B185A11-E77E-452B-8498-F64A4A4A198F}"/>
    <cellStyle name="Output 2 8" xfId="3662" xr:uid="{17856167-6286-438A-8A0D-95868098F29F}"/>
    <cellStyle name="Output 2 9" xfId="3663" xr:uid="{AD5E7A46-71D3-4F66-A4D1-79B04D71AAA0}"/>
    <cellStyle name="Output 20" xfId="4353" xr:uid="{B5288387-C4DD-43FA-8C0E-AD720441C217}"/>
    <cellStyle name="Output 3" xfId="3664" xr:uid="{9A85FBAC-AB1B-48E0-B1B9-95E304DF362C}"/>
    <cellStyle name="Output 3 2" xfId="3665" xr:uid="{E0339889-E7D5-44DF-AC22-55AD93D7BBBE}"/>
    <cellStyle name="Output 3 3" xfId="3666" xr:uid="{5954B546-4C20-4C4E-BA09-F0CBCB540509}"/>
    <cellStyle name="Output 3 4" xfId="3667" xr:uid="{989C5A86-2C1B-42AF-9C3C-5E66050EBB50}"/>
    <cellStyle name="Output 3 5" xfId="3668" xr:uid="{F3D593E6-50C9-4DFD-8EC9-CAB2182D6426}"/>
    <cellStyle name="Output 3 5 2" xfId="3669" xr:uid="{E9452252-ED8A-4923-AECA-586333DDE643}"/>
    <cellStyle name="Output 3 6" xfId="3670" xr:uid="{30F1AE70-7392-485B-B51D-70BD6400D2F4}"/>
    <cellStyle name="Output 3 7" xfId="3671" xr:uid="{8A31D1DE-8877-4F02-819C-C72FD8EFA18B}"/>
    <cellStyle name="Output 3 8" xfId="3672" xr:uid="{D33715A5-DDBA-4BBB-A938-59FE132BD12A}"/>
    <cellStyle name="Output 3 9" xfId="3673" xr:uid="{2DB5932D-4924-44D2-ACF7-2985023D1771}"/>
    <cellStyle name="Output 4" xfId="3674" xr:uid="{3BEAE299-E214-42B8-880F-9994C0F413DD}"/>
    <cellStyle name="Output 4 2" xfId="3675" xr:uid="{D26C07D2-9FBA-4C04-B161-B443F60A34DD}"/>
    <cellStyle name="Output 5" xfId="3676" xr:uid="{51581A0C-0A1C-462B-993F-8251A0DF6015}"/>
    <cellStyle name="Output 5 2" xfId="3677" xr:uid="{13F81A03-9FA8-480C-B0B8-82A88615FC86}"/>
    <cellStyle name="Output 6" xfId="3678" xr:uid="{EE344242-3DCA-41DF-A626-8C6818F2F8EF}"/>
    <cellStyle name="Output 6 2" xfId="3679" xr:uid="{25074715-B652-40C4-A72F-BC70A314437A}"/>
    <cellStyle name="Output 7" xfId="3680" xr:uid="{AA911E1A-F8F8-461D-A436-269D1E9BDC1B}"/>
    <cellStyle name="Output 8" xfId="3681" xr:uid="{ACA5E229-5853-499B-9841-6129CF31743F}"/>
    <cellStyle name="Output 9" xfId="3682" xr:uid="{65F23D76-A9AC-4120-901D-F22671AA8422}"/>
    <cellStyle name="Output 9 2" xfId="3683" xr:uid="{21BE3AC3-7299-4125-B31F-09D1C89CBCF6}"/>
    <cellStyle name="Output 9 2 2" xfId="3684" xr:uid="{EF9B94F4-C2F6-4363-81B3-E35B1E1D1C1B}"/>
    <cellStyle name="Output 9 3" xfId="3685" xr:uid="{FA25E8C5-9748-4DEF-80AA-C14465FF32B1}"/>
    <cellStyle name="Output 9 4" xfId="3686" xr:uid="{D22E29C6-E814-41C9-BA88-DC3467E168AB}"/>
    <cellStyle name="Output 9 5" xfId="3687" xr:uid="{83E0FD23-A77F-4027-9648-C19FBA8EF2A1}"/>
    <cellStyle name="Output Amounts" xfId="3688" xr:uid="{8E20FC26-FBAD-4659-AA4E-0ED447A7F8EB}"/>
    <cellStyle name="OUTPUT COLUMN HEADINGS" xfId="3689" xr:uid="{448DEECD-88A2-4E33-8A50-C5D8DE526E39}"/>
    <cellStyle name="Output Line Items" xfId="3690" xr:uid="{045155E9-D1DC-4671-A0F8-A5F083C259AF}"/>
    <cellStyle name="OUTPUT REPORT HEADING" xfId="3691" xr:uid="{9F7FDC20-B4EE-4F43-9049-7DE33E84A6EB}"/>
    <cellStyle name="OUTPUT REPORT TITLE" xfId="3692" xr:uid="{1FDC531C-6544-46C6-80AA-9D099FF5A283}"/>
    <cellStyle name="Override" xfId="3693" xr:uid="{CAEA4C45-2B7B-4A1A-9807-B8AEB6E08556}"/>
    <cellStyle name="Page Heading Large" xfId="3694" xr:uid="{BA1C4EFE-6A37-4778-8A5C-B256C87BA2E1}"/>
    <cellStyle name="Page Heading Small" xfId="3695" xr:uid="{D25FC81F-1682-45A4-ACBF-2BD489E8304A}"/>
    <cellStyle name="Page Number" xfId="3696" xr:uid="{B8EA4720-67D2-4361-A035-DDFA8E0592A1}"/>
    <cellStyle name="paint" xfId="3697" xr:uid="{F249DD5D-D24A-4BAB-9095-EDC81B1698A7}"/>
    <cellStyle name="Pénznem [0]_Cable" xfId="3698" xr:uid="{1423557F-48D3-45DE-A68D-61086617B6B0}"/>
    <cellStyle name="Pénznem_Cable" xfId="3699" xr:uid="{7AE75CA5-86AD-4AB0-81C1-B47F5BB9DB77}"/>
    <cellStyle name="per.style" xfId="3700" xr:uid="{2E6396AF-D8E2-44D2-BD15-B3A29FAC8103}"/>
    <cellStyle name="Percent" xfId="4385" builtinId="5"/>
    <cellStyle name="Percent [0]" xfId="3701" xr:uid="{DB2793EE-4213-4C4E-A823-84231796128F}"/>
    <cellStyle name="Percent [0] 2" xfId="3702" xr:uid="{81411223-3764-47E8-9C3F-C9F75375A888}"/>
    <cellStyle name="Percent [00]" xfId="3703" xr:uid="{AE6B8C83-C296-4131-A655-65EDB5B3D6F0}"/>
    <cellStyle name="Percent [00] 2" xfId="3704" xr:uid="{760FD339-0ABC-497C-98F2-E6B01149F666}"/>
    <cellStyle name="Percent [1]" xfId="3705" xr:uid="{A5695A94-34FB-4B18-A381-6EC7DAFC23D1}"/>
    <cellStyle name="Percent [2]" xfId="3706" xr:uid="{A9DA4035-23BE-46C9-A76D-7BCE1B2F8FC1}"/>
    <cellStyle name="Percent 0" xfId="3707" xr:uid="{4B7522B0-142C-46C0-BEFE-ABE71057F0F4}"/>
    <cellStyle name="Percent 0,00" xfId="3708" xr:uid="{D9A4F6B2-809B-447B-90EC-36716F364470}"/>
    <cellStyle name="Percent 0_7.2.3. CAPEX" xfId="3709" xr:uid="{2D839EBD-E79F-41D5-BF8D-E0A3B2A402CA}"/>
    <cellStyle name="Percent 10" xfId="3710" xr:uid="{C0ED5EB9-666F-46A7-B3D7-266DF8FEE42C}"/>
    <cellStyle name="Percent 11" xfId="3711" xr:uid="{7BEF6417-2E19-4D0D-B512-9F0860D817F7}"/>
    <cellStyle name="Percent 12" xfId="4315" xr:uid="{C8BB097D-CD7F-48AD-A994-17F3B0061B81}"/>
    <cellStyle name="Percent 12 2" xfId="4362" xr:uid="{8ECA8A31-F03B-4273-B060-2B801ADE4DE1}"/>
    <cellStyle name="Percent 13" xfId="11" xr:uid="{1E7B06DB-914C-42A2-BD07-D5E2EAC6DA56}"/>
    <cellStyle name="Percent 2" xfId="8" xr:uid="{7B6787FF-679C-49EA-87C5-FACD351B09F2}"/>
    <cellStyle name="Percent 2 2" xfId="3712" xr:uid="{7A6A0631-F1BC-46D8-A706-9519A59A5A64}"/>
    <cellStyle name="Percent 2 3" xfId="3713" xr:uid="{83D41ADB-5B48-4D2A-800C-C2900670EEFF}"/>
    <cellStyle name="Percent 3" xfId="3714" xr:uid="{E1343B32-696A-4F33-9346-4EC5722BD299}"/>
    <cellStyle name="Percent 3 2" xfId="3715" xr:uid="{8C23C2A9-BF08-4C79-9FC8-DA32291E02DE}"/>
    <cellStyle name="Percent 3 2 2" xfId="3716" xr:uid="{C25D5C19-D6A8-46CF-87C3-7D7383884915}"/>
    <cellStyle name="Percent 3 2 2 2" xfId="3717" xr:uid="{61F0D831-0DEA-4FFC-A6A9-A71825F889C7}"/>
    <cellStyle name="Percent 3 2 2 3" xfId="3718" xr:uid="{E8F30B0C-D355-411C-973B-831104E8374B}"/>
    <cellStyle name="Percent 3 2 3" xfId="3719" xr:uid="{BF5EBC39-AA3C-44CD-8103-6DD032E09E68}"/>
    <cellStyle name="Percent 3 2 4" xfId="3720" xr:uid="{D0674F7A-8252-4364-B754-08FDB950B245}"/>
    <cellStyle name="Percent 3 3" xfId="3721" xr:uid="{41241E09-EBA2-44B2-8EED-2BFFE6E2A0BE}"/>
    <cellStyle name="Percent 3 4" xfId="3722" xr:uid="{1976BE8D-96E3-4F04-89AF-B0FBD39694F4}"/>
    <cellStyle name="Percent 3 4 2" xfId="3723" xr:uid="{7332658C-8E45-47D7-A16D-3B83908FC914}"/>
    <cellStyle name="Percent 3 4 3" xfId="3724" xr:uid="{382396A9-753E-47D6-A3B1-5E21FC71B17B}"/>
    <cellStyle name="Percent 3 5" xfId="3725" xr:uid="{6876B4F7-1E36-4E54-BDAF-EEE4BA375CA1}"/>
    <cellStyle name="Percent 4" xfId="3726" xr:uid="{6CF355DF-4697-45C7-84A8-32294B49192C}"/>
    <cellStyle name="Percent 5" xfId="3727" xr:uid="{3109A07A-870F-4217-9EBC-6C20C921532C}"/>
    <cellStyle name="Percent 6" xfId="3728" xr:uid="{3B0EB000-968E-45BB-B20F-EECE4C2C6E5E}"/>
    <cellStyle name="Percent 7" xfId="3729" xr:uid="{390E734B-193E-4026-BC02-41C1E6EBEC63}"/>
    <cellStyle name="Percent 8" xfId="3730" xr:uid="{1981FD50-F07B-4B08-924E-ADC7AD1C46CF}"/>
    <cellStyle name="Percent 9" xfId="3731" xr:uid="{B2D0730A-0485-44E9-921B-4CADE325DC07}"/>
    <cellStyle name="Percent Hard" xfId="3732" xr:uid="{903284EF-B976-469E-8F83-14BFAED09BE7}"/>
    <cellStyle name="Percent0Dec" xfId="3733" xr:uid="{6AA31CDD-F333-4446-A5E7-B758F0395E9F}"/>
    <cellStyle name="Percent2Dec" xfId="3734" xr:uid="{00FF6953-6E6A-4A1B-BCED-B981D5FC326E}"/>
    <cellStyle name="percentage" xfId="3735" xr:uid="{902E879D-69BA-410C-9600-0A9F705E9790}"/>
    <cellStyle name="Percento" xfId="3736" xr:uid="{66233113-8187-4BFB-8DD1-105D09144525}"/>
    <cellStyle name="PercentSales" xfId="3737" xr:uid="{01C07438-9D73-4A3F-8E92-F6BA0BD10C7A}"/>
    <cellStyle name="PillarData" xfId="3738" xr:uid="{00FF19D1-854F-47A3-BBDB-325F5D11895A}"/>
    <cellStyle name="PillarHeading" xfId="3739" xr:uid="{B46B09E8-E805-4BA6-AFD3-E93E7A3FE3A1}"/>
    <cellStyle name="PillarText" xfId="3740" xr:uid="{F86887A6-0266-41D5-89FA-3FD19C85BB55}"/>
    <cellStyle name="PillarTotal" xfId="3741" xr:uid="{E95F3034-FF7C-41F0-9B54-23C7B1CD2ED1}"/>
    <cellStyle name="Pourcentage_losses 2005 04" xfId="3742" xr:uid="{B24C1C7F-26DC-41F1-B939-AA30AC8A5E6F}"/>
    <cellStyle name="Precent" xfId="3743" xr:uid="{8AAC1E1C-3ADD-401A-A9E5-414F1AD47615}"/>
    <cellStyle name="PrePop Currency (0)" xfId="3744" xr:uid="{71FAAEE6-2855-49E6-B06E-519EC45AF25C}"/>
    <cellStyle name="PrePop Currency (0) 2" xfId="3745" xr:uid="{2BEA2FBB-59EB-41F5-A972-E50B357372D3}"/>
    <cellStyle name="PrePop Currency (2)" xfId="3746" xr:uid="{8DBDA5EA-C65C-4A04-AEFF-DE18E022998E}"/>
    <cellStyle name="PrePop Currency (2) 2" xfId="3747" xr:uid="{5F80086B-A386-4670-AA6A-24FEDF610ACF}"/>
    <cellStyle name="PrePop Units (0)" xfId="3748" xr:uid="{EA76E863-0C46-4364-9FD2-EDAA2ED904A8}"/>
    <cellStyle name="PrePop Units (0) 2" xfId="3749" xr:uid="{95C7470A-A213-4F22-B758-C05269AAC67A}"/>
    <cellStyle name="PrePop Units (1)" xfId="3750" xr:uid="{AC76A8FB-EE94-4EDB-B8C7-41624496A533}"/>
    <cellStyle name="PrePop Units (1) 2" xfId="3751" xr:uid="{923E81EE-4463-4DFD-B2AE-3B1974734AD7}"/>
    <cellStyle name="PrePop Units (2)" xfId="3752" xr:uid="{25A578AF-926F-4E0C-9AC8-75FFDC9435A6}"/>
    <cellStyle name="PrePop Units (2) 2" xfId="3753" xr:uid="{2105E0EB-9E74-4480-B5F9-02E05D526008}"/>
    <cellStyle name="Pricelist" xfId="3754" xr:uid="{859F7191-192E-4CA6-BB62-1EFDA7961260}"/>
    <cellStyle name="pricing" xfId="3755" xr:uid="{1B157A17-3D87-4A9C-A7B4-D696994BF5AC}"/>
    <cellStyle name="pricing 2" xfId="3756" xr:uid="{24C56EB7-62AC-4B85-B040-525DFC7D494C}"/>
    <cellStyle name="Product Title" xfId="3757" xr:uid="{2A284B68-09C0-4A5D-A984-A5668D4AE556}"/>
    <cellStyle name="Product Title 10" xfId="3758" xr:uid="{BCA9F4FE-23F2-4AC9-9F94-AE2E4737D143}"/>
    <cellStyle name="Product Title 11" xfId="3759" xr:uid="{05B3D96C-EA04-430F-99B8-1E87E0536085}"/>
    <cellStyle name="Product Title 12" xfId="3760" xr:uid="{43BCD038-D9B8-4FA3-8135-8258D50BC6D6}"/>
    <cellStyle name="Product Title 2" xfId="3761" xr:uid="{0A98FBA9-1063-4861-A4D4-AC1F9911BA63}"/>
    <cellStyle name="Product Title 3" xfId="3762" xr:uid="{69D2D48E-FC7D-4B1F-B020-37658CB1AC72}"/>
    <cellStyle name="Product Title 4" xfId="3763" xr:uid="{3BAB92B8-CDC1-4701-A66C-1D42E811138A}"/>
    <cellStyle name="Product Title 5" xfId="3764" xr:uid="{E3D3F688-8474-4CA2-8C91-B63A4E1062F3}"/>
    <cellStyle name="Product Title 6" xfId="3765" xr:uid="{0D9F5DEB-0DB2-4135-8F02-9100BFF7D262}"/>
    <cellStyle name="Product Title 7" xfId="3766" xr:uid="{6684471E-6BD9-4BA0-B591-117578E0347B}"/>
    <cellStyle name="Product Title 8" xfId="3767" xr:uid="{2E243E1A-8455-4910-A68F-FC82A8B1459B}"/>
    <cellStyle name="Product Title 9" xfId="3768" xr:uid="{06E00C41-2D97-40F4-8143-E0EB0F19EAD2}"/>
    <cellStyle name="Prozent +line" xfId="3769" xr:uid="{DFDBB792-CEFF-40DB-A344-93B8A478785F}"/>
    <cellStyle name="Prozent(+line)" xfId="3770" xr:uid="{7ED23E18-8A5D-4065-8A03-BEA783D4BB86}"/>
    <cellStyle name="Prozent_7.2.3. CAPEX" xfId="3771" xr:uid="{09C130F9-0268-4096-A93B-25B731714D87}"/>
    <cellStyle name="PSChar" xfId="3772" xr:uid="{463EFCE0-DDBA-4B48-AB4D-7C8272AC707C}"/>
    <cellStyle name="PSDate" xfId="3773" xr:uid="{EA9C51CD-BDAF-4098-9010-D99FB1F6A399}"/>
    <cellStyle name="PSDec" xfId="3774" xr:uid="{8ACA7AB8-8B48-4663-879E-DDB8304DC2BF}"/>
    <cellStyle name="PSHeading" xfId="3775" xr:uid="{019CFABA-8F52-4FFE-A0E4-2C7B2FE6C785}"/>
    <cellStyle name="PSInt" xfId="3776" xr:uid="{27E68EC9-AFCF-4FF2-9896-456A40BCCD07}"/>
    <cellStyle name="PSSpacer" xfId="3777" xr:uid="{F356DD1C-D823-4519-95CA-8233588B62B8}"/>
    <cellStyle name="Red font" xfId="3778" xr:uid="{742DCA3B-9E96-4BDA-8588-C4209FF521BB}"/>
    <cellStyle name="réel" xfId="3779" xr:uid="{F53B3658-90C5-492C-8EBB-818F6CC4DAE4}"/>
    <cellStyle name="Reference" xfId="3780" xr:uid="{E3773B27-3258-4E22-8A8C-43D69B438CE3}"/>
    <cellStyle name="Reference (O%)" xfId="3781" xr:uid="{4F4BF7BE-0F42-4CF9-951C-C6E8FF2D6E46}"/>
    <cellStyle name="Reference (O%) 10" xfId="3782" xr:uid="{626DFD9E-8A66-4CF9-8369-2F4A2B9768F2}"/>
    <cellStyle name="Reference (O%) 11" xfId="3783" xr:uid="{4CA3D3B0-F4EC-42B7-A4AA-62855083F361}"/>
    <cellStyle name="Reference (O%) 12" xfId="3784" xr:uid="{D20F0DB8-59BC-4D45-B826-DDB49F00A5F5}"/>
    <cellStyle name="Reference (O%) 2" xfId="3785" xr:uid="{E9BDDC24-A53E-4763-A752-17F9D1B44415}"/>
    <cellStyle name="Reference (O%) 3" xfId="3786" xr:uid="{AA608BEB-8683-43CF-8A21-8DE077C71A7C}"/>
    <cellStyle name="Reference (O%) 4" xfId="3787" xr:uid="{F0A65DD5-44D0-4FC8-A8F1-BED481280A64}"/>
    <cellStyle name="Reference (O%) 5" xfId="3788" xr:uid="{82D6ACBB-C197-4E5D-9374-E17400593335}"/>
    <cellStyle name="Reference (O%) 6" xfId="3789" xr:uid="{84161BF3-8229-4675-BB51-B5944DF93E7D}"/>
    <cellStyle name="Reference (O%) 7" xfId="3790" xr:uid="{67AA064A-77AC-4B5B-B644-A5145D439EC0}"/>
    <cellStyle name="Reference (O%) 8" xfId="3791" xr:uid="{50AA2848-3A43-42D6-9F4B-12B5A4E781E2}"/>
    <cellStyle name="Reference (O%) 9" xfId="3792" xr:uid="{08F8E378-FD8D-40ED-AE4A-65D1316042A3}"/>
    <cellStyle name="Reference [00]" xfId="3793" xr:uid="{FFBC1AA4-6426-43E0-98C3-C7B39401F312}"/>
    <cellStyle name="Reference [00] 10" xfId="3794" xr:uid="{17379937-08D3-4B28-872A-EC53EA884B94}"/>
    <cellStyle name="Reference [00] 11" xfId="3795" xr:uid="{EE40B667-F0D9-4430-A2A7-8B29AA1B08B8}"/>
    <cellStyle name="Reference [00] 12" xfId="3796" xr:uid="{4790A9AA-5025-4C20-AA29-A8D16F67290B}"/>
    <cellStyle name="Reference [00] 2" xfId="3797" xr:uid="{F446F7F5-75DB-4399-82B1-83C9ECBD092E}"/>
    <cellStyle name="Reference [00] 3" xfId="3798" xr:uid="{F222860D-D7F8-484F-82E0-7219580C5113}"/>
    <cellStyle name="Reference [00] 4" xfId="3799" xr:uid="{0ACF5A12-C76E-4225-AA8F-21DB25220172}"/>
    <cellStyle name="Reference [00] 5" xfId="3800" xr:uid="{A367122C-CE12-405E-B280-777EDC7FF9B3}"/>
    <cellStyle name="Reference [00] 6" xfId="3801" xr:uid="{2F93863D-F36E-42A8-8C80-4C3D3F527CAA}"/>
    <cellStyle name="Reference [00] 7" xfId="3802" xr:uid="{CA96DC8E-1225-4B1D-9600-8E7A926CAC24}"/>
    <cellStyle name="Reference [00] 8" xfId="3803" xr:uid="{D92ACE64-FF34-4008-B07D-2BBDBBED3E7B}"/>
    <cellStyle name="Reference [00] 9" xfId="3804" xr:uid="{26F9B717-6D83-4506-B551-85741F32C665}"/>
    <cellStyle name="Reference 10" xfId="3805" xr:uid="{7EBC6989-4488-4B68-8C65-EACD031DC1A2}"/>
    <cellStyle name="Reference 11" xfId="3806" xr:uid="{6317ABD7-E7F2-49B4-B4B1-0F1FE0D3A43F}"/>
    <cellStyle name="Reference 12" xfId="3807" xr:uid="{773C1D8A-6B69-4F6B-AED5-8DFB92F06D8E}"/>
    <cellStyle name="Reference 2" xfId="3808" xr:uid="{43FAFE59-BA9C-49BD-A7DE-07D5122CC7C3}"/>
    <cellStyle name="Reference 3" xfId="3809" xr:uid="{797A7684-DDDF-43AE-BB2B-529A9A62F7CA}"/>
    <cellStyle name="Reference 4" xfId="3810" xr:uid="{1B41CB66-9DCC-49D1-AE68-6475C33E89E0}"/>
    <cellStyle name="Reference 5" xfId="3811" xr:uid="{E4BB8E7C-7A98-4402-A25B-B31F79FB1A08}"/>
    <cellStyle name="Reference 6" xfId="3812" xr:uid="{9207D1FA-6E98-4BBE-AF6B-90336C874495}"/>
    <cellStyle name="Reference 7" xfId="3813" xr:uid="{0AB4A02C-2DFC-40F9-BEA9-4B8CB92E6AA8}"/>
    <cellStyle name="Reference 8" xfId="3814" xr:uid="{BF95A6FE-31EB-4C68-8884-8890B2CF7953}"/>
    <cellStyle name="Reference 9" xfId="3815" xr:uid="{C4E9F343-F940-4F9F-A781-441449F97AA3}"/>
    <cellStyle name="Reference_Form CC 1 2 4 June 05" xfId="3816" xr:uid="{580E8382-5CC1-4309-9B91-198FCB160125}"/>
    <cellStyle name="regstoresfromspecstores" xfId="3817" xr:uid="{03DB928D-2687-4DDE-9F5D-A98D42B28D54}"/>
    <cellStyle name="ReportTitlePrompt" xfId="3818" xr:uid="{1C4619C4-353B-4FAD-B7BC-817F9364D0BF}"/>
    <cellStyle name="ReportTitleValue" xfId="3819" xr:uid="{4732DC32-50C5-4894-ABC7-98B1E407C871}"/>
    <cellStyle name="RevList" xfId="3820" xr:uid="{C8A77C67-48E0-4462-90DF-197F3188F5CB}"/>
    <cellStyle name="RevList 2" xfId="3821" xr:uid="{54DFEAE9-80D2-4AD6-9EAF-C3E34A3DEC02}"/>
    <cellStyle name="Row Ignore" xfId="3822" xr:uid="{0942A165-3C2B-4D8C-8246-895D072B162B}"/>
    <cellStyle name="Row Ignore 10" xfId="3823" xr:uid="{3220958F-0509-4E15-9891-A629AAFD2838}"/>
    <cellStyle name="Row Ignore 11" xfId="3824" xr:uid="{5676926B-C0EC-4F55-85A1-074956852303}"/>
    <cellStyle name="Row Ignore 12" xfId="3825" xr:uid="{F429205B-F563-4D67-B01D-14C6E077632B}"/>
    <cellStyle name="Row Ignore 2" xfId="3826" xr:uid="{A4591456-8F2B-460B-891A-70CE4A704639}"/>
    <cellStyle name="Row Ignore 3" xfId="3827" xr:uid="{A458F244-A57E-4F96-A522-046762000297}"/>
    <cellStyle name="Row Ignore 4" xfId="3828" xr:uid="{07C3A808-DE88-4C9A-AB04-A6B706F6D01B}"/>
    <cellStyle name="Row Ignore 5" xfId="3829" xr:uid="{50BAEBCD-42AC-48F4-862B-C70F7174D5BD}"/>
    <cellStyle name="Row Ignore 6" xfId="3830" xr:uid="{B534AE6D-2041-45F5-8B0D-92AD7D6E957B}"/>
    <cellStyle name="Row Ignore 7" xfId="3831" xr:uid="{791BEE4A-CDD4-42C8-A684-DE89AC0BC327}"/>
    <cellStyle name="Row Ignore 8" xfId="3832" xr:uid="{54EAC534-4992-4343-94C9-A2539C87A212}"/>
    <cellStyle name="Row Ignore 9" xfId="3833" xr:uid="{9591E747-726A-4BA4-901E-98CF9FBE9E66}"/>
    <cellStyle name="Row Title 1" xfId="3834" xr:uid="{4349AB99-9C0B-4360-A4A4-D2159FF4B798}"/>
    <cellStyle name="Row Title 2" xfId="3835" xr:uid="{29ABA5AC-08FE-4CA3-9BD4-9FDA66513794}"/>
    <cellStyle name="Row Title 3" xfId="3836" xr:uid="{C12739F7-6149-4497-974F-1D54D08428FA}"/>
    <cellStyle name="Row Total" xfId="3837" xr:uid="{40973A95-CDD0-4FE7-8160-A6E2F06BCD46}"/>
    <cellStyle name="RowAcctAbovePrompt" xfId="3838" xr:uid="{C0BDF053-2BC8-4A19-8C52-C94E4A936FB3}"/>
    <cellStyle name="RowAcctSOBAbovePrompt" xfId="3839" xr:uid="{E5458D24-6370-45AC-B7FE-E23CF6D978D0}"/>
    <cellStyle name="RowAcctSOBValue" xfId="3840" xr:uid="{A7C80AA2-8C36-4011-9B40-0C70231F5703}"/>
    <cellStyle name="RowAcctValue" xfId="3841" xr:uid="{30BBF7B5-A3B7-458B-92E7-3AB957552909}"/>
    <cellStyle name="RowAttrAbovePrompt" xfId="3842" xr:uid="{738D7A00-7132-4886-A58A-F945B85A19F3}"/>
    <cellStyle name="RowAttrValue" xfId="3843" xr:uid="{9DCED541-4D74-47BC-885D-10910FFC2AA9}"/>
    <cellStyle name="RowColSetAbovePrompt" xfId="3844" xr:uid="{894497DD-D443-44CD-91C0-0926A4356455}"/>
    <cellStyle name="RowColSetLeftPrompt" xfId="3845" xr:uid="{19764788-2956-4555-83E2-CCAA54C16E09}"/>
    <cellStyle name="RowColSetValue" xfId="3846" xr:uid="{563E96EB-A63F-47D2-9412-B22FAA75634C}"/>
    <cellStyle name="RowHeader_Indent3" xfId="3847" xr:uid="{C3D2979B-13D1-4BBA-929F-38CDC0324025}"/>
    <cellStyle name="RowLeftPrompt" xfId="3848" xr:uid="{E9BA5506-C6C8-418B-8352-15208159C24B}"/>
    <cellStyle name="RowLevel_0" xfId="3849" xr:uid="{2423593D-B9C6-40E8-B427-4060D4F90811}"/>
    <cellStyle name="Saisie" xfId="3850" xr:uid="{7AC9CD5D-A30D-40A3-A9E7-E44CFF01B9C0}"/>
    <cellStyle name="Salomon Logo" xfId="3851" xr:uid="{96FD5823-962A-4294-B8EF-3875F741F40F}"/>
    <cellStyle name="SampleUsingFormatMask" xfId="3852" xr:uid="{FD27DBCE-E3FE-4BBC-80C5-3E122D24D9A3}"/>
    <cellStyle name="SampleWithNoFormatMask" xfId="3853" xr:uid="{595C947D-4A64-428F-AB5F-7AC46A91D5A5}"/>
    <cellStyle name="SectionHeaderNormal" xfId="3854" xr:uid="{29A079BA-0476-4E6A-80D4-F2DF283A18AA}"/>
    <cellStyle name="Shade on" xfId="3855" xr:uid="{964685A4-D8CF-4611-B93B-5ECD391530EE}"/>
    <cellStyle name="Shaded" xfId="3856" xr:uid="{21E1FEE9-019F-44E2-8E32-3884B9315E63}"/>
    <cellStyle name="SHADEDSTORES" xfId="3857" xr:uid="{80657F5D-7D58-4ADE-8062-DE2CE8EF8EAC}"/>
    <cellStyle name="ShOut" xfId="3858" xr:uid="{70288E0F-1E98-46E6-A7A1-7C704A2FEF3B}"/>
    <cellStyle name="Simbolo" xfId="3859" xr:uid="{900095FA-A6DA-4AB1-AB64-1EB5F3D9395D}"/>
    <cellStyle name="single" xfId="3860" xr:uid="{BDAA868F-6F95-4965-84AC-588DD096F57B}"/>
    <cellStyle name="Single Accounting" xfId="3861" xr:uid="{9DF60384-0834-4597-A957-F5858752223F}"/>
    <cellStyle name="Single Cell Column Heading" xfId="3862" xr:uid="{8100CE74-56F9-4A01-9B6A-E5918480C9B2}"/>
    <cellStyle name="specstores" xfId="3863" xr:uid="{9797AD00-C2D4-45EA-BFE9-DE0E78835926}"/>
    <cellStyle name="Standaard_Residential" xfId="3864" xr:uid="{836E6513-42B5-4811-B61C-2022805D5917}"/>
    <cellStyle name="Standard" xfId="3865" xr:uid="{626F0EAA-DC78-4ADF-81A3-8A9AE40C6E6D}"/>
    <cellStyle name="Standard format" xfId="3866" xr:uid="{F68B938E-B157-49E5-A5B7-430BD9D85AAC}"/>
    <cellStyle name="Standard_GRPK2005_Q1 - YTD - v2" xfId="3867" xr:uid="{38CE4A8F-D79A-4AF0-BC5C-9B661D478ADF}"/>
    <cellStyle name="STIL1 - Style1" xfId="3868" xr:uid="{9526B5D8-6E2F-4DB5-9744-FF343287AA62}"/>
    <cellStyle name="Style 1" xfId="3869" xr:uid="{D4A93B14-DCA8-4C67-A71A-45876494D62A}"/>
    <cellStyle name="Style 1 2" xfId="3870" xr:uid="{97311032-D30A-443C-8CD6-C6DC2712F0C4}"/>
    <cellStyle name="Style 1 3" xfId="3871" xr:uid="{6A318BD7-AEB3-4DE4-B17F-6ED416D36555}"/>
    <cellStyle name="Style 1_Cashflow Q1 CY09" xfId="3872" xr:uid="{19E91A98-5BFB-470D-A4C0-4C429D64B000}"/>
    <cellStyle name="Style 2" xfId="3873" xr:uid="{861CCC93-83D9-4ACB-874B-FBADF7647ED4}"/>
    <cellStyle name="Style 2B" xfId="3874" xr:uid="{B3D067E8-05C8-4A6E-B619-7B7C1B757257}"/>
    <cellStyle name="Style 3" xfId="3875" xr:uid="{5CB5C79B-8009-4F65-88C1-B4CFD139C82F}"/>
    <cellStyle name="Style 4" xfId="3876" xr:uid="{6D57299A-27A1-45CC-AD5C-1605C7E7354A}"/>
    <cellStyle name="SubScript" xfId="3877" xr:uid="{64BBD410-DD73-477F-84B5-7937556752FB}"/>
    <cellStyle name="SubTitle" xfId="3878" xr:uid="{1240E889-8359-4A0F-B44E-652FBFD81CC4}"/>
    <cellStyle name="Subtotal" xfId="3879" xr:uid="{A2665206-140A-4448-B911-3A79D750384D}"/>
    <cellStyle name="Subtotal 2" xfId="3880" xr:uid="{927155BF-D614-4A26-8170-6A0617BC2B45}"/>
    <cellStyle name="summary info only" xfId="3881" xr:uid="{EB83E71D-6FA6-497F-A374-3F2877620407}"/>
    <cellStyle name="Summe" xfId="3882" xr:uid="{6A96B292-BF4C-4AE8-9F6D-56F4F56F8CD1}"/>
    <cellStyle name="SuperScript" xfId="3883" xr:uid="{46F7FA98-F0FF-4933-8382-73CBF85F9E52}"/>
    <cellStyle name="Table Col Head" xfId="3884" xr:uid="{987718FD-68EE-4890-87B1-F83B58EE6297}"/>
    <cellStyle name="Table Head" xfId="3885" xr:uid="{1D0EBF7C-4880-4677-A3F3-A371ACAC8341}"/>
    <cellStyle name="Table Head Aligned" xfId="3886" xr:uid="{D5EFC0A1-2CB5-4BC3-A020-0C2D5025FAA7}"/>
    <cellStyle name="Table Head Blue" xfId="3887" xr:uid="{0CFB5587-8138-43B7-B326-2C9101967C19}"/>
    <cellStyle name="Table Head Green" xfId="3888" xr:uid="{51909BB2-B45D-46E9-B248-D9FCEECB38E7}"/>
    <cellStyle name="Table Head_Val_Sum_Graph" xfId="3889" xr:uid="{B2A90B79-EDF9-49D3-BC41-53ECB709D50A}"/>
    <cellStyle name="Table Sub Head" xfId="3890" xr:uid="{A1FAB19B-279A-443D-A709-B59C749D5403}"/>
    <cellStyle name="Table Text" xfId="3891" xr:uid="{CD352CE0-828A-44A7-AD0D-F800100FA2F4}"/>
    <cellStyle name="Table Title" xfId="3892" xr:uid="{A2D86663-BB4A-4706-BCAF-90FFBEC5DB18}"/>
    <cellStyle name="Table Units" xfId="3893" xr:uid="{1115044A-0BF8-42E2-9506-D6E5CE4A4E6A}"/>
    <cellStyle name="Table_Header" xfId="3894" xr:uid="{4EECA880-1967-4C6E-B97C-09596B784CBE}"/>
    <cellStyle name="Tariff" xfId="3895" xr:uid="{0DB08B7E-C093-42A8-A277-4947F5B72851}"/>
    <cellStyle name="task" xfId="3896" xr:uid="{D9CF573D-D29A-4AF3-B9CC-3D17C8EF6721}"/>
    <cellStyle name="TCAM" xfId="3897" xr:uid="{B1F3C065-F773-4F88-9E64-6078C5424B70}"/>
    <cellStyle name="TDM" xfId="3898" xr:uid="{2347037E-5CFC-4F47-A2B6-9FD308059AFE}"/>
    <cellStyle name="Testo" xfId="3899" xr:uid="{7909A128-2B99-4E48-9335-D281DE9D1828}"/>
    <cellStyle name="Text" xfId="3900" xr:uid="{14514F2F-77C7-4244-854D-ED4D2B9F5EC6}"/>
    <cellStyle name="Text 1" xfId="3901" xr:uid="{7A1BDB72-993F-4509-8EDE-F1D52407A60F}"/>
    <cellStyle name="Text 10" xfId="3902" xr:uid="{E9E52277-1521-4E9E-A66E-2D324518E192}"/>
    <cellStyle name="Text 11" xfId="3903" xr:uid="{85892C4C-2BF3-4956-92EB-0C7D0C3F42E4}"/>
    <cellStyle name="Text 12" xfId="3904" xr:uid="{9D1E3EF0-319D-4092-935F-C39EDC558C81}"/>
    <cellStyle name="Text 2" xfId="3905" xr:uid="{51A7C538-AA49-45AA-9ED0-4C903C6B3A21}"/>
    <cellStyle name="Text 3" xfId="3906" xr:uid="{DBB46CE0-7AEB-41F0-B7CB-246DA3A2F524}"/>
    <cellStyle name="Text 4" xfId="3907" xr:uid="{4617F7F1-0B2E-47BD-893E-2C5D97CE516A}"/>
    <cellStyle name="Text 5" xfId="3908" xr:uid="{CC91896D-D23E-4501-8FAB-CD16BB85AF5E}"/>
    <cellStyle name="Text 6" xfId="3909" xr:uid="{026D36C7-5639-4481-A1BF-A20C0DDFC3BA}"/>
    <cellStyle name="Text 7" xfId="3910" xr:uid="{42D5B5EB-DAB4-4DA4-8C4D-A84F39530E53}"/>
    <cellStyle name="Text 8" xfId="3911" xr:uid="{C92451F3-340C-4B8C-9286-68707A3F1626}"/>
    <cellStyle name="Text 9" xfId="3912" xr:uid="{84D2CA4E-C991-4E81-BCFF-74BE99650015}"/>
    <cellStyle name="Text Head 1" xfId="3913" xr:uid="{0697C116-E755-4916-B79C-8077BD7C36AC}"/>
    <cellStyle name="Text Indent A" xfId="3914" xr:uid="{E8FA1E77-2BB5-474E-9931-FA87C541940F}"/>
    <cellStyle name="Text Indent B" xfId="3915" xr:uid="{B0AABDED-76C4-416D-AB26-DAB615955305}"/>
    <cellStyle name="Text Indent B 2" xfId="3916" xr:uid="{D5CB9D4A-E6C0-42C8-9851-3AC548EDE747}"/>
    <cellStyle name="Text Indent C" xfId="3917" xr:uid="{87B85601-5067-47F9-9CC9-91E87BC3335F}"/>
    <cellStyle name="Text Indent C 2" xfId="3918" xr:uid="{44F4093B-DFE9-4655-86CB-04E925CCD880}"/>
    <cellStyle name="Text Level 1" xfId="3919" xr:uid="{081C7881-5A26-48FD-80A9-0A3F785C38E2}"/>
    <cellStyle name="Text Level 2" xfId="3920" xr:uid="{D41778F2-EC1B-4610-AA86-180EBC0F58B7}"/>
    <cellStyle name="Text Level 3" xfId="3921" xr:uid="{BEDE78B0-1245-4458-B563-7F68E709F319}"/>
    <cellStyle name="Text Level 4" xfId="3922" xr:uid="{B1EF0FF1-7853-42C3-9E0A-145A5BFBFB36}"/>
    <cellStyle name="Text Wrap" xfId="3923" xr:uid="{62140C0A-9E4E-4F19-825F-100B673FDBFD}"/>
    <cellStyle name="Text_Income statement 2005.06" xfId="3924" xr:uid="{B03FF7FE-F685-4044-8A47-16230074EB42}"/>
    <cellStyle name="TextBold" xfId="3925" xr:uid="{741AAFEB-3A8C-499A-979B-DDA89603F03B}"/>
    <cellStyle name="TextItalic" xfId="3926" xr:uid="{818B5293-75CE-4DFB-8420-081E9CC34A23}"/>
    <cellStyle name="TextNormal" xfId="3927" xr:uid="{5ACB1F85-AE72-4E81-8CEE-BB18D11E979F}"/>
    <cellStyle name="TFCF" xfId="3928" xr:uid="{79D67981-BC63-4DA7-9118-E72C2465DE79}"/>
    <cellStyle name="Thousands" xfId="3929" xr:uid="{F1D39711-95AC-4E99-9F89-7ED738E6E1AF}"/>
    <cellStyle name="Times 10" xfId="3930" xr:uid="{408EFB96-E82D-4E83-A665-8B6B30522D20}"/>
    <cellStyle name="Times 12" xfId="3931" xr:uid="{6B0B43BF-33C5-4699-B70B-CE78AC5055D9}"/>
    <cellStyle name="Title 10" xfId="3932" xr:uid="{7063C6DA-82F3-4897-8D96-16EB5BC12276}"/>
    <cellStyle name="Title 10 2" xfId="3933" xr:uid="{78B822FC-7CAF-4C43-BC56-025B52F65BA7}"/>
    <cellStyle name="Title 10 3" xfId="3934" xr:uid="{34773092-1FA0-4984-9E6B-6189ECDB5060}"/>
    <cellStyle name="Title 10 4" xfId="3935" xr:uid="{27772497-3F61-4037-A4D0-F9297A48EAB0}"/>
    <cellStyle name="Title 11" xfId="3936" xr:uid="{0E60AFDB-46B6-411F-8525-1CCBA0265239}"/>
    <cellStyle name="Title 11 2" xfId="3937" xr:uid="{118002B6-CB7A-40E2-BBF8-2F352133E410}"/>
    <cellStyle name="Title 11 3" xfId="3938" xr:uid="{9F49B939-F750-4A3C-8F9C-E4EC6B89ED10}"/>
    <cellStyle name="Title 11 4" xfId="3939" xr:uid="{54872254-DB04-4E9D-B378-72EAD0305D4B}"/>
    <cellStyle name="Title 12" xfId="3940" xr:uid="{65719997-F560-4E39-B368-40678F5B6AEB}"/>
    <cellStyle name="Title 12 2" xfId="3941" xr:uid="{A1AD1855-8A64-4EB3-B16B-DFAE56D8D19D}"/>
    <cellStyle name="Title 12 3" xfId="3942" xr:uid="{E0D9F243-C048-4351-8E08-4176F63FA2AA}"/>
    <cellStyle name="Title 12 4" xfId="3943" xr:uid="{BD82D652-F03B-4B84-9AE4-1813459D7632}"/>
    <cellStyle name="Title 13" xfId="3944" xr:uid="{4858670E-B70D-4C1E-BF45-75553168DE83}"/>
    <cellStyle name="Title 13 2" xfId="3945" xr:uid="{A90C65E6-F3C1-48F9-A30E-D02256209911}"/>
    <cellStyle name="Title 13 3" xfId="3946" xr:uid="{1C0191B6-EADA-4E0D-9A0E-0C541EF20524}"/>
    <cellStyle name="Title 13 4" xfId="3947" xr:uid="{11F4BAEC-1886-45DF-BD29-AEACC06D4703}"/>
    <cellStyle name="Title 14" xfId="3948" xr:uid="{2755A353-8694-4935-80F4-7BE04A91DE06}"/>
    <cellStyle name="Title 14 2" xfId="3949" xr:uid="{D4C7ACA5-F358-4830-97DF-4A621F8445BF}"/>
    <cellStyle name="Title 14 3" xfId="3950" xr:uid="{9AE1D8ED-3848-4AF3-8E73-F914F12121AF}"/>
    <cellStyle name="Title 14 4" xfId="3951" xr:uid="{E2A93C26-A69B-4366-87AB-8DE296EABF3E}"/>
    <cellStyle name="Title 15" xfId="3952" xr:uid="{D14E85A8-D010-4E43-8643-5958CEBE35CE}"/>
    <cellStyle name="Title 15 2" xfId="3953" xr:uid="{880660E8-0F16-4E61-A733-F9B27D097CEC}"/>
    <cellStyle name="Title 15 3" xfId="3954" xr:uid="{897D55AA-8FFD-4474-9483-9A9D65722636}"/>
    <cellStyle name="Title 15 4" xfId="3955" xr:uid="{72B34C9B-4391-4CA5-85CB-83A3CE6D38E2}"/>
    <cellStyle name="Title 16" xfId="3956" xr:uid="{986C15DE-9D8A-4664-BC27-BF6572FC967C}"/>
    <cellStyle name="Title 17" xfId="3957" xr:uid="{C89D1D52-07FA-4A9F-8B39-D4B7F2F2D396}"/>
    <cellStyle name="Title 18" xfId="3958" xr:uid="{873490F4-44C1-4189-A1CF-232160394161}"/>
    <cellStyle name="Title 19" xfId="3959" xr:uid="{3DA0DBFC-FE03-4055-8BA4-15C5E95C5E83}"/>
    <cellStyle name="Title 2" xfId="3960" xr:uid="{D03092F0-0834-400B-88EE-F68A24ACCE66}"/>
    <cellStyle name="Title 2 10" xfId="3961" xr:uid="{1494D52A-F937-4039-8E8D-C462660487B9}"/>
    <cellStyle name="Title 2 10 2" xfId="3962" xr:uid="{402B0396-AC22-4F4D-9B47-49CF7B928485}"/>
    <cellStyle name="Title 2 11" xfId="3963" xr:uid="{5F93B68A-94C2-4E20-853F-82F0013E4BDB}"/>
    <cellStyle name="Title 2 12" xfId="3964" xr:uid="{DE4F5FC6-0E36-4DA3-90FD-4449C147D907}"/>
    <cellStyle name="Title 2 13" xfId="3965" xr:uid="{D557DD7B-FBF4-4F4E-84B8-BF753401F319}"/>
    <cellStyle name="Title 2 14" xfId="3966" xr:uid="{10F418FF-B759-45F3-9B1A-093488BF5AFD}"/>
    <cellStyle name="Title 2 15" xfId="3967" xr:uid="{20F512E3-D50A-4CBD-8AE8-39A7459B0D5D}"/>
    <cellStyle name="Title 2 2" xfId="3968" xr:uid="{6399D3E3-ED94-43DD-BA53-859C54592975}"/>
    <cellStyle name="Title 2 3" xfId="3969" xr:uid="{CF4760D5-8203-4E0D-8ECA-0B2BB828D92C}"/>
    <cellStyle name="Title 2 4" xfId="3970" xr:uid="{3EBA2EE6-2024-4F33-8442-E55966DFD7C2}"/>
    <cellStyle name="Title 2 5" xfId="3971" xr:uid="{66F10B0E-58F6-4633-89E3-3DA79372DB0F}"/>
    <cellStyle name="Title 2 6" xfId="3972" xr:uid="{3B4D0E00-D05C-459E-BAF0-4ECDF5C628D1}"/>
    <cellStyle name="Title 2 7" xfId="3973" xr:uid="{E7C4DFB9-E5FD-474F-922C-C83165BB91EF}"/>
    <cellStyle name="Title 2 8" xfId="3974" xr:uid="{87324F5D-0C23-45B9-9E10-8EE82A9FD232}"/>
    <cellStyle name="Title 2 9" xfId="3975" xr:uid="{EDD2D591-3F61-40C5-B5CB-7888AEB480A9}"/>
    <cellStyle name="Title 20" xfId="4354" xr:uid="{BDC88CEE-D641-4C0C-8774-E331F9235111}"/>
    <cellStyle name="Title 3" xfId="3976" xr:uid="{F16BA0CF-15F2-4BD4-8723-23A866625A8A}"/>
    <cellStyle name="Title 3 2" xfId="3977" xr:uid="{2803DEE4-C3FF-4FBF-82CF-D1A1BA19D43A}"/>
    <cellStyle name="Title 3 2 2" xfId="3978" xr:uid="{AC911FB7-F2F5-4843-8B52-65E3653FCA97}"/>
    <cellStyle name="Title 3 2 3" xfId="3979" xr:uid="{844E64FF-E27C-43D1-90FE-DC6E31B4D9F9}"/>
    <cellStyle name="Title 3 3" xfId="3980" xr:uid="{CEB08618-EA38-463D-AC7C-20475A058F8A}"/>
    <cellStyle name="Title 3 4" xfId="3981" xr:uid="{5CA67A1F-7D83-4FCA-8CDE-DF942992F1CE}"/>
    <cellStyle name="Title 3 5" xfId="3982" xr:uid="{CA90EA93-D5CA-4087-9B1B-60F4165ED8F6}"/>
    <cellStyle name="Title 3 5 2" xfId="3983" xr:uid="{7E7275C8-3883-4F12-A8BE-756AE3F035A8}"/>
    <cellStyle name="Title 3 6" xfId="3984" xr:uid="{7E184F83-A767-4D3C-8CF1-4CB0D129A698}"/>
    <cellStyle name="Title 3 7" xfId="3985" xr:uid="{264E6D15-8166-49D8-8422-F77535AB0C00}"/>
    <cellStyle name="Title 3 8" xfId="3986" xr:uid="{512D5E19-54A9-4B50-9719-CBE2D193E71E}"/>
    <cellStyle name="Title 3 9" xfId="3987" xr:uid="{CFE01AE8-BD62-4273-AEB5-C2DC52708CE0}"/>
    <cellStyle name="Title 4" xfId="3988" xr:uid="{E56FA468-DAF7-4D4F-A962-E5B25EA2D5AF}"/>
    <cellStyle name="Title 4 2" xfId="3989" xr:uid="{23635EE0-C580-4154-896A-2FE32BFE99BA}"/>
    <cellStyle name="Title 4 3" xfId="3990" xr:uid="{BEE97DB5-B131-4777-BC39-4AEAF7B00DA4}"/>
    <cellStyle name="Title 5" xfId="3991" xr:uid="{3ABC4A14-8537-4B40-B0FF-3EC040A8517A}"/>
    <cellStyle name="Title 5 2" xfId="3992" xr:uid="{17A5F226-2F7C-4F61-BD05-6D211EF9E8BF}"/>
    <cellStyle name="Title 5 3" xfId="3993" xr:uid="{06D11645-7B83-4332-BF02-E93A19F0DD77}"/>
    <cellStyle name="Title 6" xfId="3994" xr:uid="{B095756A-1622-44AA-99CA-7E95577DF78A}"/>
    <cellStyle name="Title 6 2" xfId="3995" xr:uid="{CD26078A-D178-43F2-9E4D-231B96D63ABA}"/>
    <cellStyle name="Title 6 3" xfId="3996" xr:uid="{ABCC78F0-7D08-4604-B801-14CBBE424D68}"/>
    <cellStyle name="Title 7" xfId="3997" xr:uid="{BE909467-0485-4589-8B1C-4B52325B801F}"/>
    <cellStyle name="Title 7 2" xfId="3998" xr:uid="{386D86C0-D887-4CF0-B09D-19C2C4C2FE11}"/>
    <cellStyle name="Title 7 3" xfId="3999" xr:uid="{6373906B-8224-4711-A69D-A22AC1A1B22A}"/>
    <cellStyle name="Title 8" xfId="4000" xr:uid="{312D5092-6254-4327-AFE5-4A4E8B1225B9}"/>
    <cellStyle name="Title 8 2" xfId="4001" xr:uid="{F8E01DCB-3736-47CB-9C4F-117E20C60451}"/>
    <cellStyle name="Title 8 3" xfId="4002" xr:uid="{97FDE147-8515-4BBD-9910-B6C7F9835E9C}"/>
    <cellStyle name="Title 9" xfId="4003" xr:uid="{8D469671-9AF9-44F4-BB25-A8C838F53F32}"/>
    <cellStyle name="Title 9 2" xfId="4004" xr:uid="{0EBD3769-BDA6-4A15-8EDA-92037BB8B887}"/>
    <cellStyle name="Title 9 2 2" xfId="4005" xr:uid="{9B4307E7-B023-4541-89C9-13DB1D18D321}"/>
    <cellStyle name="Title 9 3" xfId="4006" xr:uid="{AD6101AD-B554-4E98-AB46-B995087604C7}"/>
    <cellStyle name="Title 9 4" xfId="4007" xr:uid="{2E9575A3-6EA5-4FB7-8BA8-8B2FB6B398C9}"/>
    <cellStyle name="Title 9 5" xfId="4008" xr:uid="{B2E807B9-E707-4766-A995-48C9C319B9D7}"/>
    <cellStyle name="TitleNormal" xfId="4009" xr:uid="{0ED041D4-2230-43F9-BBBD-AC5A97CD74A6}"/>
    <cellStyle name="Titolo" xfId="4010" xr:uid="{2BB66212-4619-49A7-884A-F137227ED681}"/>
    <cellStyle name="Titolo Riga" xfId="4011" xr:uid="{5CB6307A-B0EB-4ADE-BE17-C7E367BB528E}"/>
    <cellStyle name="Titolo Riga 2" xfId="4012" xr:uid="{02730C52-89F8-4AAE-A437-46EE971A6BF3}"/>
    <cellStyle name="titre" xfId="4013" xr:uid="{1927A9C8-8D2F-4A7D-9F88-403F2D92E810}"/>
    <cellStyle name="Titre 2" xfId="4014" xr:uid="{7302F763-734B-4D10-9E57-1BD1DD213669}"/>
    <cellStyle name="Top_Border" xfId="4015" xr:uid="{49C8037F-AB21-4CBE-BCAF-6FDD9CA638B8}"/>
    <cellStyle name="Tot" xfId="4016" xr:uid="{5A4357D8-759A-4E80-8368-35083B5EE12A}"/>
    <cellStyle name="Tot 10" xfId="4017" xr:uid="{D068E90B-260B-408B-B483-9E4E680ADA34}"/>
    <cellStyle name="Tot 11" xfId="4018" xr:uid="{2D3DF0C0-0899-49D8-8CB1-A00A460951AA}"/>
    <cellStyle name="Tot 12" xfId="4019" xr:uid="{71CCA0CC-864D-4988-A918-C4E7E82C0A47}"/>
    <cellStyle name="Tot 2" xfId="4020" xr:uid="{6EACBBE0-02C5-451C-8CAC-E45D09BB0244}"/>
    <cellStyle name="Tot 3" xfId="4021" xr:uid="{E521B0B7-AB22-4AB2-8409-FCE66FB06C1E}"/>
    <cellStyle name="Tot 4" xfId="4022" xr:uid="{50A07C66-2D81-4827-9F18-E8D4B3FF03DD}"/>
    <cellStyle name="Tot 5" xfId="4023" xr:uid="{83CF6E3B-D49B-4778-9817-AFC8B8FAC101}"/>
    <cellStyle name="Tot 6" xfId="4024" xr:uid="{E64C2768-EDA1-4CE2-953F-DBD3BF2F9904}"/>
    <cellStyle name="Tot 7" xfId="4025" xr:uid="{3C676598-119E-43E2-BF0D-8314E4E99EBB}"/>
    <cellStyle name="Tot 8" xfId="4026" xr:uid="{B632F0E8-063F-49B3-BC07-F50AEF1496A6}"/>
    <cellStyle name="Tot 9" xfId="4027" xr:uid="{DDD9E8C9-1049-4FA1-97C4-1A9F48F670B0}"/>
    <cellStyle name="Tot Dec" xfId="4028" xr:uid="{3D4AEA41-E124-4062-8B66-E46AC941310B}"/>
    <cellStyle name="Tot Dec 10" xfId="4029" xr:uid="{517E1825-B10B-4A1C-9F2B-9C01AFCD77BD}"/>
    <cellStyle name="Tot Dec 11" xfId="4030" xr:uid="{B0E3C87B-0182-4F15-BD70-430E4842C983}"/>
    <cellStyle name="Tot Dec 12" xfId="4031" xr:uid="{E3C77CD6-AD40-4CE6-AC92-DB7E5CCEB89B}"/>
    <cellStyle name="Tot Dec 2" xfId="4032" xr:uid="{16696BE4-72DB-4123-9A92-F324F8622E2C}"/>
    <cellStyle name="Tot Dec 3" xfId="4033" xr:uid="{93082D28-3E18-431B-AA9F-F672F438251E}"/>
    <cellStyle name="Tot Dec 4" xfId="4034" xr:uid="{72FB8D3A-90E5-4FA4-9CAC-7D4E2849AC78}"/>
    <cellStyle name="Tot Dec 5" xfId="4035" xr:uid="{47E917D4-E078-4FB3-9722-1A9DF63BB16F}"/>
    <cellStyle name="Tot Dec 6" xfId="4036" xr:uid="{5D868F99-0B77-452F-A392-6EF25A2E325D}"/>
    <cellStyle name="Tot Dec 7" xfId="4037" xr:uid="{A0370B75-DBBA-4BCF-BFF0-3FD933A397DC}"/>
    <cellStyle name="Tot Dec 8" xfId="4038" xr:uid="{EA2603F5-1312-4864-8227-DF630AB082A4}"/>
    <cellStyle name="Tot Dec 9" xfId="4039" xr:uid="{733EE849-53A0-4288-8ED6-CA11849C0D28}"/>
    <cellStyle name="Total 10" xfId="4040" xr:uid="{6B9F007C-8133-4BBC-BE88-07F048280060}"/>
    <cellStyle name="Total 10 2" xfId="4041" xr:uid="{AC97C344-E194-485B-BC03-3384F9FF358A}"/>
    <cellStyle name="Total 10 3" xfId="4042" xr:uid="{D2FA7170-0B70-4D17-8A6A-789B332A7856}"/>
    <cellStyle name="Total 10 4" xfId="4043" xr:uid="{C4414C0A-C038-49DF-A0F3-EC0C218AEE8A}"/>
    <cellStyle name="Total 11" xfId="4044" xr:uid="{5DF32E1A-64EA-44AB-8054-1E887F481302}"/>
    <cellStyle name="Total 11 2" xfId="4045" xr:uid="{18747E74-FAFE-4C29-9E81-4851F7E8BAAD}"/>
    <cellStyle name="Total 11 3" xfId="4046" xr:uid="{E6CE7CFB-64F5-44CB-830A-D2281D933884}"/>
    <cellStyle name="Total 11 4" xfId="4047" xr:uid="{1EC92BE5-CDCE-4C11-A9B6-06AD424EFF78}"/>
    <cellStyle name="Total 12" xfId="4048" xr:uid="{071AFE37-0051-430D-B3D6-769D5C285850}"/>
    <cellStyle name="Total 12 2" xfId="4049" xr:uid="{28C1B575-14AB-4BC5-AD6C-58FBB85F2897}"/>
    <cellStyle name="Total 12 3" xfId="4050" xr:uid="{E7E43F6C-524F-45D6-8D74-8F39F47E2208}"/>
    <cellStyle name="Total 12 4" xfId="4051" xr:uid="{F44C0AC7-D6F5-46A9-9DF0-90D0B1CC6EA3}"/>
    <cellStyle name="Total 13" xfId="4052" xr:uid="{3D62EB6D-E4D8-4A91-A86E-70128D142D89}"/>
    <cellStyle name="Total 13 2" xfId="4053" xr:uid="{949C9219-B3A4-4880-9FDF-8AC195531455}"/>
    <cellStyle name="Total 13 3" xfId="4054" xr:uid="{0A044423-F246-4B50-8831-FD461442E389}"/>
    <cellStyle name="Total 13 4" xfId="4055" xr:uid="{90668762-6BCB-4CE9-B130-11C1F9FAAD71}"/>
    <cellStyle name="Total 14" xfId="4056" xr:uid="{F70A74CD-AB33-4F7F-BB69-E895377749EC}"/>
    <cellStyle name="Total 14 2" xfId="4057" xr:uid="{B2A61E37-4DB5-4EFB-996E-1FAD21E42976}"/>
    <cellStyle name="Total 14 3" xfId="4058" xr:uid="{C32E69FF-A59A-4D26-930A-FFBE0E391B35}"/>
    <cellStyle name="Total 14 4" xfId="4059" xr:uid="{2ED8B56C-43B4-449A-990A-DB918D792CA2}"/>
    <cellStyle name="Total 15" xfId="4060" xr:uid="{D3BEF721-7F0A-4DE7-A9A7-1C0529DB2D1B}"/>
    <cellStyle name="Total 15 2" xfId="4061" xr:uid="{79B3A4AD-D88B-43F3-8C65-CB3CB23E6192}"/>
    <cellStyle name="Total 15 3" xfId="4062" xr:uid="{7C4CA4F3-8283-4BAC-8007-E4501F2E7BC6}"/>
    <cellStyle name="Total 15 4" xfId="4063" xr:uid="{F8A10B62-366B-46F8-B333-67018ED1DAAB}"/>
    <cellStyle name="Total 16" xfId="4064" xr:uid="{45E25040-ACE0-44DB-995A-3209B69C9486}"/>
    <cellStyle name="Total 17" xfId="4065" xr:uid="{B46A6E0F-0E72-4C06-B9BE-46F609CC930A}"/>
    <cellStyle name="Total 18" xfId="4066" xr:uid="{1BAD71E3-71C9-41CD-9C36-95D844F5EF70}"/>
    <cellStyle name="Total 19" xfId="4067" xr:uid="{82843976-6CEA-4A4D-8E05-2B30D2584A30}"/>
    <cellStyle name="Total 2" xfId="4068" xr:uid="{18532332-2D78-4535-BD9F-18C107D117F3}"/>
    <cellStyle name="Total 2 10" xfId="4069" xr:uid="{2C2208E7-9803-4CB9-9D82-2CD5BDD12AC3}"/>
    <cellStyle name="Total 2 10 2" xfId="4070" xr:uid="{755D3F69-F5FC-4D47-9F18-1FAB31202486}"/>
    <cellStyle name="Total 2 11" xfId="4071" xr:uid="{D7C0AE0A-9187-4590-815C-998DF01A3D82}"/>
    <cellStyle name="Total 2 12" xfId="4072" xr:uid="{18DCAED7-0F21-4AF0-8FFA-CC532BDF3194}"/>
    <cellStyle name="Total 2 13" xfId="4073" xr:uid="{64FF7F02-06A5-4E85-9FEA-3BB98D3DCF2F}"/>
    <cellStyle name="Total 2 14" xfId="4074" xr:uid="{0F13CD9B-287A-4373-A136-6426685F9BFD}"/>
    <cellStyle name="Total 2 15" xfId="4075" xr:uid="{F01F6CD2-8436-4B00-999D-39D8E74B2878}"/>
    <cellStyle name="Total 2 2" xfId="4076" xr:uid="{C58328E4-E08D-493C-B7BB-74A6B24946B6}"/>
    <cellStyle name="Total 2 3" xfId="4077" xr:uid="{C2D432B0-6FF0-46DA-92D7-71456317DA1D}"/>
    <cellStyle name="Total 2 4" xfId="4078" xr:uid="{797342F9-DEA9-46CA-9C8B-EE1E4D7593F8}"/>
    <cellStyle name="Total 2 5" xfId="4079" xr:uid="{B49AE5EE-C1C3-4E93-A853-50E4EE4BD637}"/>
    <cellStyle name="Total 2 6" xfId="4080" xr:uid="{13529743-5C6B-4C16-8DC5-687300D7820D}"/>
    <cellStyle name="Total 2 7" xfId="4081" xr:uid="{ABD41593-1E82-4A7D-BBC3-EC2643DE12FE}"/>
    <cellStyle name="Total 2 8" xfId="4082" xr:uid="{495A9368-94FE-468A-AF65-88361576F41B}"/>
    <cellStyle name="Total 2 9" xfId="4083" xr:uid="{0B6132BA-5A45-4DF5-B195-C08F9C4F0CAF}"/>
    <cellStyle name="Total 20" xfId="4355" xr:uid="{DEE50F98-5EB3-40F1-B67D-7FF8E01FA5AB}"/>
    <cellStyle name="Total 3" xfId="4084" xr:uid="{EB17B8D2-D534-4692-8B47-18D4E1798B6C}"/>
    <cellStyle name="Total 3 2" xfId="4085" xr:uid="{CBD6C116-9B6E-4E32-B99E-B9E79F58B922}"/>
    <cellStyle name="Total 3 2 2" xfId="4086" xr:uid="{A4AF126E-77E9-4742-A07D-91EBB775EBFF}"/>
    <cellStyle name="Total 3 2 3" xfId="4087" xr:uid="{C31E8E22-2B41-498C-8E5C-03D003764181}"/>
    <cellStyle name="Total 3 3" xfId="4088" xr:uid="{190EAD24-9364-43C2-BC08-0AE2E2DCBA9F}"/>
    <cellStyle name="Total 3 4" xfId="4089" xr:uid="{9349CBC4-7169-40B1-9847-D8577A253DAB}"/>
    <cellStyle name="Total 3 5" xfId="4090" xr:uid="{1B0CCC52-5C0C-440B-B62F-9652A2F743D7}"/>
    <cellStyle name="Total 3 5 2" xfId="4091" xr:uid="{7112A79A-9AED-406D-844E-6D89633DB919}"/>
    <cellStyle name="Total 3 6" xfId="4092" xr:uid="{E400109B-F75B-4F39-A29A-BA40706C16AC}"/>
    <cellStyle name="Total 3 7" xfId="4093" xr:uid="{FF6F654D-D31F-49DE-AFE1-AEE3B99F4152}"/>
    <cellStyle name="Total 3 8" xfId="4094" xr:uid="{B7EB98B7-E1DB-4319-9552-20C850DCCF8A}"/>
    <cellStyle name="Total 3 9" xfId="4095" xr:uid="{70C8B0D7-C3D4-4729-BD58-87CEA79D2230}"/>
    <cellStyle name="Total 4" xfId="4096" xr:uid="{23C4F7D8-5E46-499A-BC50-451ADE3EFC36}"/>
    <cellStyle name="Total 4 2" xfId="4097" xr:uid="{DCD220CF-F4B3-45E2-8255-462790DF453B}"/>
    <cellStyle name="Total 4 3" xfId="4098" xr:uid="{1B6F10C8-ABD2-46D9-B0A8-1DC72FF04650}"/>
    <cellStyle name="Total 5" xfId="4099" xr:uid="{C9E9E2F6-A445-4CBE-BD73-24D72B9AACE3}"/>
    <cellStyle name="Total 5 2" xfId="4100" xr:uid="{CC57D705-32F9-4D2A-82BD-32CB451689DA}"/>
    <cellStyle name="Total 5 3" xfId="4101" xr:uid="{DF80FAAE-3F38-432E-8F63-7903F31499F6}"/>
    <cellStyle name="Total 6" xfId="4102" xr:uid="{3ECD0DDA-90C7-4B4F-BE43-112FD9EC67D7}"/>
    <cellStyle name="Total 6 2" xfId="4103" xr:uid="{45C1C549-8B1D-4C88-BBD3-B95FEA65EEBF}"/>
    <cellStyle name="Total 6 3" xfId="4104" xr:uid="{E13739F5-E4D7-4387-8C25-68BB3723AAEF}"/>
    <cellStyle name="Total 7" xfId="4105" xr:uid="{C1D72564-906C-4095-B29A-8097064E3623}"/>
    <cellStyle name="Total 7 2" xfId="4106" xr:uid="{C928D713-1647-4590-BE01-81E8911A262C}"/>
    <cellStyle name="Total 7 3" xfId="4107" xr:uid="{98A7C5E1-C169-4AAF-B5E1-9C762F34582E}"/>
    <cellStyle name="Total 8" xfId="4108" xr:uid="{324DEB74-1196-42B8-BB6E-CBCEFAB786B9}"/>
    <cellStyle name="Total 8 2" xfId="4109" xr:uid="{03FEFE09-F3D2-40EB-AD1C-6D9C41498DC9}"/>
    <cellStyle name="Total 8 3" xfId="4110" xr:uid="{7341F15F-5FDD-4D34-BF83-CC7D1059DB42}"/>
    <cellStyle name="Total 9" xfId="4111" xr:uid="{2F930660-A4AE-4D96-A848-8A7E4039D213}"/>
    <cellStyle name="Total 9 2" xfId="4112" xr:uid="{8D866EC9-70B8-4917-8F48-FC1AE49122C5}"/>
    <cellStyle name="Total 9 2 2" xfId="4113" xr:uid="{E8C76383-2049-47C5-8A2A-DAA5B22386EE}"/>
    <cellStyle name="Total 9 3" xfId="4114" xr:uid="{DB1E03A1-AC49-4E77-B4A1-9E9F330AA7C9}"/>
    <cellStyle name="Total 9 4" xfId="4115" xr:uid="{BA2AD06F-CD54-48B0-B7AF-46A4BAE7BEA6}"/>
    <cellStyle name="Total 9 5" xfId="4116" xr:uid="{ADA52951-8012-4D43-83BA-7CFF6B881C08}"/>
    <cellStyle name="Total Data" xfId="4117" xr:uid="{3654370E-6CF2-4B16-9577-DBED667AD9A5}"/>
    <cellStyle name="Totale" xfId="4118" xr:uid="{09942BF4-9D6F-433D-A930-0DF0F6C3A939}"/>
    <cellStyle name="Totale 10" xfId="4119" xr:uid="{D014761B-D58E-4F8E-8F99-16320271CA36}"/>
    <cellStyle name="Totale 11" xfId="4120" xr:uid="{00CDF2F3-4618-4291-AA4F-4772E627CD87}"/>
    <cellStyle name="Totale 12" xfId="4121" xr:uid="{9C6FD76F-CAB9-49A8-92E8-945DFB0BAA69}"/>
    <cellStyle name="Totale 2" xfId="4122" xr:uid="{AA01F478-CCD8-4200-9867-62440B28417E}"/>
    <cellStyle name="Totale 3" xfId="4123" xr:uid="{4C1B7525-F2AC-4A0D-BA27-D1F284B1535F}"/>
    <cellStyle name="Totale 4" xfId="4124" xr:uid="{1935313D-893E-492A-83D4-48BFB1D7F34E}"/>
    <cellStyle name="Totale 5" xfId="4125" xr:uid="{7B9180E6-4CE2-4F0F-971B-370E857020C9}"/>
    <cellStyle name="Totale 6" xfId="4126" xr:uid="{D564B2DB-6D3F-4D8C-8119-3854E168B334}"/>
    <cellStyle name="Totale 7" xfId="4127" xr:uid="{E3805865-3822-4105-ADC9-C13DA00442BA}"/>
    <cellStyle name="Totale 8" xfId="4128" xr:uid="{85F6E957-8DF0-4CC5-B98F-7CDC7A702616}"/>
    <cellStyle name="Totale 9" xfId="4129" xr:uid="{98995801-D673-4046-9749-7DE0651D6F24}"/>
    <cellStyle name="Totale Dec" xfId="4130" xr:uid="{BB0891C5-2EC8-4B9F-901C-46AD96B27502}"/>
    <cellStyle name="Totale Dec 10" xfId="4131" xr:uid="{EF44E55E-6061-4FC6-8F01-2D5C2291A90A}"/>
    <cellStyle name="Totale Dec 11" xfId="4132" xr:uid="{0394A550-C932-409F-B269-D765EEECF792}"/>
    <cellStyle name="Totale Dec 12" xfId="4133" xr:uid="{10F0552F-6599-4E3C-A9A8-947B97EFB982}"/>
    <cellStyle name="Totale Dec 2" xfId="4134" xr:uid="{3A33B7A9-8DC4-4499-AAFB-931CD81BEF16}"/>
    <cellStyle name="Totale Dec 3" xfId="4135" xr:uid="{21A365F2-5F28-4639-8FC1-1ACF660786BF}"/>
    <cellStyle name="Totale Dec 4" xfId="4136" xr:uid="{41C5136A-176A-4E1E-9210-86AADE3B62CD}"/>
    <cellStyle name="Totale Dec 5" xfId="4137" xr:uid="{40352B01-23C8-4B3B-909C-99D2956B99BD}"/>
    <cellStyle name="Totale Dec 6" xfId="4138" xr:uid="{BBDF464B-BC97-4B17-A150-E674F5E4038D}"/>
    <cellStyle name="Totale Dec 7" xfId="4139" xr:uid="{D70E2B0B-809E-44DD-95F1-F720FB42D0BF}"/>
    <cellStyle name="Totale Dec 8" xfId="4140" xr:uid="{8981F79D-734F-4CDC-A7D6-A5443EB86275}"/>
    <cellStyle name="Totale Dec 9" xfId="4141" xr:uid="{9CC25443-6F03-462C-9085-EDF055C7FC2D}"/>
    <cellStyle name="Undefiniert" xfId="4142" xr:uid="{6358E823-6B1B-464F-BB10-82ABC67878D8}"/>
    <cellStyle name="Underline" xfId="4143" xr:uid="{F9B3373C-F2D6-482D-A2FE-F3A24D86C27C}"/>
    <cellStyle name="Unprot" xfId="4144" xr:uid="{E529B281-7EC3-4EF6-9E30-D272496FBB33}"/>
    <cellStyle name="Unprot$" xfId="4145" xr:uid="{EA5074C6-AEE2-462F-B53A-3820B1C48F37}"/>
    <cellStyle name="Unprot_All BOMS Metro" xfId="4146" xr:uid="{52F732ED-4F0D-401F-B4D5-CDD298A14CF8}"/>
    <cellStyle name="Unprotect" xfId="4147" xr:uid="{E2773730-4897-457C-A832-3EA9F60F002A}"/>
    <cellStyle name="UploadThisRowValue" xfId="4148" xr:uid="{E36CF873-5984-43FB-8961-308380513A6B}"/>
    <cellStyle name="User_Defined_A" xfId="4149" xr:uid="{C8E01F33-EFD3-427B-A6E2-B20152B22412}"/>
    <cellStyle name="ViewDate" xfId="4150" xr:uid="{461FAE68-25D6-40ED-BC9C-D4E221BC5790}"/>
    <cellStyle name="ViewDetailDate" xfId="4151" xr:uid="{703D256D-9FE3-4BEF-B4A6-80F244F47A26}"/>
    <cellStyle name="ViewDetailInt" xfId="4152" xr:uid="{530FF019-8749-4206-AACB-F32713D27902}"/>
    <cellStyle name="ViewDetailPct" xfId="4153" xr:uid="{73FDE6AE-C928-4ED4-BB0C-9C74365F58B7}"/>
    <cellStyle name="ViewGrndTotalInt" xfId="4154" xr:uid="{A0370843-37F3-4CE0-9147-BEF7E5041939}"/>
    <cellStyle name="ViewGrndTotalInt 10" xfId="4155" xr:uid="{44A343D7-0B18-40EE-8D06-28F3CF759D6D}"/>
    <cellStyle name="ViewGrndTotalInt 11" xfId="4156" xr:uid="{CF841E0B-20FE-4C5D-B2C7-0DB1B58CC8F6}"/>
    <cellStyle name="ViewGrndTotalInt 12" xfId="4157" xr:uid="{083F389F-D354-49AE-93F1-C1BCD1BA98A3}"/>
    <cellStyle name="ViewGrndTotalInt 2" xfId="4158" xr:uid="{33633414-292D-4780-8A56-2FC10F7A9247}"/>
    <cellStyle name="ViewGrndTotalInt 3" xfId="4159" xr:uid="{C644A2C3-454E-4DD6-8A4F-219B7E3E0FB4}"/>
    <cellStyle name="ViewGrndTotalInt 4" xfId="4160" xr:uid="{CCB44674-BD21-4C5F-8B01-44F2F16D53DF}"/>
    <cellStyle name="ViewGrndTotalInt 5" xfId="4161" xr:uid="{C724D152-920B-4325-874C-B5BF3770AE2B}"/>
    <cellStyle name="ViewGrndTotalInt 6" xfId="4162" xr:uid="{3CAE0D74-9E2E-48F0-95F5-39A8B87FC22F}"/>
    <cellStyle name="ViewGrndTotalInt 7" xfId="4163" xr:uid="{B115EA0F-8D43-4FC2-A162-9E0241378172}"/>
    <cellStyle name="ViewGrndTotalInt 8" xfId="4164" xr:uid="{EC3953D9-3B11-4FBC-8C54-E7FE723C3C16}"/>
    <cellStyle name="ViewGrndTotalInt 9" xfId="4165" xr:uid="{92A42B4D-0D79-4918-8CB1-DD0AA216CE53}"/>
    <cellStyle name="ViewGrndTotalPct" xfId="4166" xr:uid="{29E4C468-1340-443A-B218-7F60C47CB191}"/>
    <cellStyle name="ViewGrndTotalPct 10" xfId="4167" xr:uid="{E6FD4E01-2256-4987-B8D7-9DF1235909EB}"/>
    <cellStyle name="ViewGrndTotalPct 11" xfId="4168" xr:uid="{6E56D9F5-3D09-42FB-9A98-261C2ADE76E5}"/>
    <cellStyle name="ViewGrndTotalPct 12" xfId="4169" xr:uid="{8C137EEF-337D-4CA7-9EB3-30EBE755E456}"/>
    <cellStyle name="ViewGrndTotalPct 2" xfId="4170" xr:uid="{F918416E-3B9F-4B04-84D0-73BD41142E89}"/>
    <cellStyle name="ViewGrndTotalPct 3" xfId="4171" xr:uid="{6A65710F-38A2-4D80-99CF-1F40E850E04E}"/>
    <cellStyle name="ViewGrndTotalPct 4" xfId="4172" xr:uid="{BF728428-5AB8-4060-89E6-CEB7E31DCEF6}"/>
    <cellStyle name="ViewGrndTotalPct 5" xfId="4173" xr:uid="{69C96DCB-B873-4B6B-BDD2-8E13BB43D000}"/>
    <cellStyle name="ViewGrndTotalPct 6" xfId="4174" xr:uid="{147D8322-72FD-45B5-9E18-B9122008C3C4}"/>
    <cellStyle name="ViewGrndTotalPct 7" xfId="4175" xr:uid="{54F44592-629F-4896-9AF7-04E34E1DE078}"/>
    <cellStyle name="ViewGrndTotalPct 8" xfId="4176" xr:uid="{906D0B93-17FD-4DE0-A461-4800AFC290F6}"/>
    <cellStyle name="ViewGrndTotalPct 9" xfId="4177" xr:uid="{ADFBCD46-AFB6-4696-A638-C8E08CFE0535}"/>
    <cellStyle name="ViewHide" xfId="4178" xr:uid="{86199CA7-4275-42BB-8833-5714F7BFDF78}"/>
    <cellStyle name="ViewTotal" xfId="4179" xr:uid="{0D95B271-F6FC-4146-BC50-6D51FF6C556D}"/>
    <cellStyle name="ViewTotalHide" xfId="4180" xr:uid="{4902C42F-78A2-4CE3-B7EE-9CE50E21C22C}"/>
    <cellStyle name="ViewTotalInt" xfId="4181" xr:uid="{13847608-C0AB-44BB-801A-5DE4477CD831}"/>
    <cellStyle name="ViewTotalPct" xfId="4182" xr:uid="{A36EB933-24C7-49B1-BA9D-47E002057233}"/>
    <cellStyle name="Währung [0]_Acquisition stats" xfId="4183" xr:uid="{27B1415B-0FC8-4341-922A-8CAEFFCEDFD6}"/>
    <cellStyle name="Währung_Acquisition stats" xfId="4184" xr:uid="{BBF83458-FFBC-43BE-A1D4-528E4004647D}"/>
    <cellStyle name="Warning" xfId="4185" xr:uid="{9ADE15B6-95CF-48B8-AD81-68EA151AA45F}"/>
    <cellStyle name="Warning Text 10" xfId="4186" xr:uid="{8B46E5D7-D4CE-4F73-A8E1-4B3808DF4694}"/>
    <cellStyle name="Warning Text 10 2" xfId="4187" xr:uid="{4F19495A-CE83-4D0A-B5FA-0AAE2555DD67}"/>
    <cellStyle name="Warning Text 10 3" xfId="4188" xr:uid="{04C522C4-924D-4EF1-9CC8-E1F13DD14AAB}"/>
    <cellStyle name="Warning Text 11" xfId="4189" xr:uid="{EE8CADB2-E918-4E4E-BCCB-4E899B9A8C98}"/>
    <cellStyle name="Warning Text 11 2" xfId="4190" xr:uid="{C12A30A9-1AAB-4601-AA7F-E22E95CC65ED}"/>
    <cellStyle name="Warning Text 11 3" xfId="4191" xr:uid="{C347E5DA-1625-41C2-8A9A-F9F5FDE2C842}"/>
    <cellStyle name="Warning Text 12" xfId="4192" xr:uid="{CDA0BB31-2252-4356-9526-3EF409C9AA1A}"/>
    <cellStyle name="Warning Text 12 2" xfId="4193" xr:uid="{B51F30D4-F115-435A-93A2-DC2D16BCE690}"/>
    <cellStyle name="Warning Text 12 3" xfId="4194" xr:uid="{35CA7188-D4D4-416E-A37C-B3E9000B82B2}"/>
    <cellStyle name="Warning Text 13" xfId="4195" xr:uid="{F0536C43-BA48-4F5F-8674-8C3AE1D6F21E}"/>
    <cellStyle name="Warning Text 13 2" xfId="4196" xr:uid="{B135B334-4343-4FFE-8F78-4FED3E94E8D9}"/>
    <cellStyle name="Warning Text 13 3" xfId="4197" xr:uid="{214EFD02-1C43-43C4-8EC1-55939D955F57}"/>
    <cellStyle name="Warning Text 14" xfId="4198" xr:uid="{831272F8-EE92-43D2-983C-D020C714D634}"/>
    <cellStyle name="Warning Text 14 2" xfId="4199" xr:uid="{DCB936A3-F32D-4B74-9CE2-967C5C8EAA05}"/>
    <cellStyle name="Warning Text 14 3" xfId="4200" xr:uid="{7E043287-B60A-4D24-AE79-512D6B5F201A}"/>
    <cellStyle name="Warning Text 15" xfId="4201" xr:uid="{9C564C35-F430-4849-87AE-23A9E8EF8450}"/>
    <cellStyle name="Warning Text 15 2" xfId="4202" xr:uid="{9E331D67-9D61-4FD3-B171-35AAABABA90E}"/>
    <cellStyle name="Warning Text 15 3" xfId="4203" xr:uid="{E4732335-EFA5-474E-B80E-114F30746A64}"/>
    <cellStyle name="Warning Text 16" xfId="4204" xr:uid="{CFC00030-F080-4029-8827-8A1E1592D54C}"/>
    <cellStyle name="Warning Text 17" xfId="4205" xr:uid="{610EF42D-8CBB-4775-AEF8-B37E13ADAC54}"/>
    <cellStyle name="Warning Text 18" xfId="4206" xr:uid="{A5656B1E-139B-424F-BF5E-9C5FAA6AD57F}"/>
    <cellStyle name="Warning Text 19" xfId="4207" xr:uid="{4E08B70B-E8E4-4446-A96E-B3723559A61D}"/>
    <cellStyle name="Warning Text 2" xfId="4208" xr:uid="{977B6D7D-837C-45CD-AE11-6C6CCAD4215E}"/>
    <cellStyle name="Warning Text 2 10" xfId="4209" xr:uid="{60D56CBC-7FCE-4DC5-BF72-15F211721758}"/>
    <cellStyle name="Warning Text 2 11" xfId="4210" xr:uid="{0BB40206-281C-49F8-99F5-2F9A4CA5B5B4}"/>
    <cellStyle name="Warning Text 2 12" xfId="4211" xr:uid="{EAC2DFEA-FFA1-41CD-B89B-3A1CEC3EC7B0}"/>
    <cellStyle name="Warning Text 2 13" xfId="4212" xr:uid="{72BBD0A5-B5DB-489B-AAE9-7DD31286D3B1}"/>
    <cellStyle name="Warning Text 2 14" xfId="4213" xr:uid="{D4169B02-C3A2-49C6-9237-030581DB7D7F}"/>
    <cellStyle name="Warning Text 2 15" xfId="4214" xr:uid="{CEB09CEE-9F70-4800-B1BB-290B93969187}"/>
    <cellStyle name="Warning Text 2 2" xfId="4215" xr:uid="{8CE45E3D-B767-40D1-A2D1-832C7FFD3980}"/>
    <cellStyle name="Warning Text 2 3" xfId="4216" xr:uid="{F6395968-FBC6-45ED-8509-E0E1CC179269}"/>
    <cellStyle name="Warning Text 2 4" xfId="4217" xr:uid="{177F03BD-FF4E-494E-A891-AA919D6C6B23}"/>
    <cellStyle name="Warning Text 2 5" xfId="4218" xr:uid="{0C5D6904-2196-4181-A88B-4988E4839D57}"/>
    <cellStyle name="Warning Text 2 6" xfId="4219" xr:uid="{E3F34175-C240-4510-9E4F-AC4E2965E2BC}"/>
    <cellStyle name="Warning Text 2 7" xfId="4220" xr:uid="{C216B146-5465-43E6-B19E-C015B6A5C9C9}"/>
    <cellStyle name="Warning Text 2 8" xfId="4221" xr:uid="{86EFCC21-7550-4A33-BC90-73B3748F5837}"/>
    <cellStyle name="Warning Text 2 9" xfId="4222" xr:uid="{5FCF5B88-DD2D-4C1F-A0D2-7F099EEB1002}"/>
    <cellStyle name="Warning Text 20" xfId="4356" xr:uid="{0D5143B3-9EB4-4A3D-B5CA-EB2B5531CD3C}"/>
    <cellStyle name="Warning Text 3" xfId="4223" xr:uid="{2DDE61C7-9FE1-4801-BBA0-5F1F6B2F2193}"/>
    <cellStyle name="Warning Text 3 2" xfId="4224" xr:uid="{9A15D49E-7A7E-4975-8866-692CE8A876AE}"/>
    <cellStyle name="Warning Text 3 3" xfId="4225" xr:uid="{8B500E54-B2F9-484C-BD72-2DC68E93BA1A}"/>
    <cellStyle name="Warning Text 3 4" xfId="4226" xr:uid="{FBD0F83A-F61F-4D9F-8C65-C432236C7A83}"/>
    <cellStyle name="Warning Text 3 5" xfId="4227" xr:uid="{EA039B2C-1406-45F5-AB39-0C9412287BA4}"/>
    <cellStyle name="Warning Text 3 6" xfId="4228" xr:uid="{8C99C3AB-4E52-42AC-AC54-EF803F9C655D}"/>
    <cellStyle name="Warning Text 3 7" xfId="4229" xr:uid="{F3E60560-9C13-472E-ACFB-4B5A5A745173}"/>
    <cellStyle name="Warning Text 3 8" xfId="4230" xr:uid="{378E7A32-EB6A-4BB0-BD78-A8152E982D29}"/>
    <cellStyle name="Warning Text 4" xfId="4231" xr:uid="{CF0019A8-60A9-45F7-B07D-B809CA793EDF}"/>
    <cellStyle name="Warning Text 4 2" xfId="4232" xr:uid="{60DA2F8A-8057-4031-9C44-94448FF62630}"/>
    <cellStyle name="Warning Text 5" xfId="4233" xr:uid="{000F4668-1AF8-4643-A3DD-A4088E9BCF98}"/>
    <cellStyle name="Warning Text 5 2" xfId="4234" xr:uid="{86912546-00A3-49F0-B83D-E32D13C4F6B3}"/>
    <cellStyle name="Warning Text 6" xfId="4235" xr:uid="{954C6268-3E6F-4F63-9762-EC42B1FAF15D}"/>
    <cellStyle name="Warning Text 6 2" xfId="4236" xr:uid="{AF8A1689-2524-46C7-BF3F-63A69BE35AEA}"/>
    <cellStyle name="Warning Text 7" xfId="4237" xr:uid="{BDBF8091-CF1B-4A47-8766-07F0E970089E}"/>
    <cellStyle name="Warning Text 8" xfId="4238" xr:uid="{D5309A0E-B7D6-49CB-BF9E-1471F4343CF9}"/>
    <cellStyle name="Warning Text 9" xfId="4239" xr:uid="{F86CEB7E-D0BC-442A-9D50-15DB3E378920}"/>
    <cellStyle name="Warning Text 9 2" xfId="4240" xr:uid="{AC2E29F1-3552-41FF-80D5-427C685041C2}"/>
    <cellStyle name="Warning Text 9 3" xfId="4241" xr:uid="{54388376-9F84-4DE0-B1D9-070D1B9A6071}"/>
    <cellStyle name="Warning Text 9 4" xfId="4242" xr:uid="{F415E6DF-4989-42BC-8C34-CDA3601C89AE}"/>
    <cellStyle name="web_ normal" xfId="4243" xr:uid="{D4837E84-4123-4BBB-BDFF-6D9E156B6F8A}"/>
    <cellStyle name="Work in progress" xfId="4244" xr:uid="{C8FB3DF4-E126-497C-A87C-D78C36C5F33C}"/>
    <cellStyle name="x" xfId="4245" xr:uid="{2B42CFB0-BCCE-42E9-83C0-4DD1A8870DCE}"/>
    <cellStyle name="Year" xfId="4246" xr:uid="{8BB5CF34-AEAD-415E-BA32-AF7EBBF60D4C}"/>
    <cellStyle name="Yellow" xfId="4247" xr:uid="{1555C724-F2DB-45FC-9854-41A4FB148C8B}"/>
    <cellStyle name="Yen" xfId="4248" xr:uid="{CCA9DE0E-57AF-47FF-B55A-BD1706A512DF}"/>
    <cellStyle name="똿뗦먛귟 [0.00]_laroux" xfId="4249" xr:uid="{4509F9BD-0794-4D0E-ADB5-BDDAAB44FD10}"/>
    <cellStyle name="똿뗦먛귟_laroux" xfId="4250" xr:uid="{CDBFB075-7A0A-4495-9315-A740C17CC8CF}"/>
    <cellStyle name="믅됞 [0.00]_laroux" xfId="4251" xr:uid="{8738F62D-C76C-421A-9D55-7A661C9030E0}"/>
    <cellStyle name="믅됞_laroux" xfId="4252" xr:uid="{3731F349-6771-45D6-8DBC-8C09227A7B1B}"/>
    <cellStyle name="백분율_95" xfId="4253" xr:uid="{9EBD94B2-A1A4-4F41-B3CB-E09F450642CA}"/>
    <cellStyle name="뷭?_BOOKSHIP" xfId="4254" xr:uid="{2C4CC295-D3E9-4FD0-A663-998C019E8F9F}"/>
    <cellStyle name="콤마 [0]_1202" xfId="4261" xr:uid="{56A65E0B-5A9F-4FCF-8A69-8CE385764B2C}"/>
    <cellStyle name="콤마_1202" xfId="4262" xr:uid="{D52B8B65-1CA1-494F-9FB1-759EF63DE8FF}"/>
    <cellStyle name="통화 [0]_1202" xfId="4263" xr:uid="{F75597F0-5F56-42E7-B8F6-6CEEE3F1FFCB}"/>
    <cellStyle name="통화_1202" xfId="4264" xr:uid="{EA1EF129-FA8C-4E2C-A6F0-B250924A5662}"/>
    <cellStyle name="표준_(정보부문)월별인원계획" xfId="4266" xr:uid="{5FCB861E-7072-49FE-BDC6-3FA922FA014C}"/>
    <cellStyle name="一般_Sheet1" xfId="4255" xr:uid="{202BE7D5-0A29-4A89-A6C6-EE64466610BB}"/>
    <cellStyle name="中等" xfId="4256" xr:uid="{EF4457AC-EDB2-4A60-8EFB-5ADC3CAB9BF1}"/>
    <cellStyle name="備註" xfId="4257" xr:uid="{EC3D32A6-4089-41C0-AEFC-5BE32D34A423}"/>
    <cellStyle name="千位分隔[0]_BOM 3EC 37531 AAAA" xfId="4258" xr:uid="{5A1BA372-C98C-4C12-8B9B-C1662DA1C0AF}"/>
    <cellStyle name="千位分隔_BOM 3EC 37531 AAAA" xfId="4259" xr:uid="{C95C4CFE-DD62-400D-91BE-CE64CBF2C5BA}"/>
    <cellStyle name="合計" xfId="4260" xr:uid="{B1740367-12A5-4135-9939-D505B7831BE3}"/>
    <cellStyle name="壞" xfId="4265" xr:uid="{742D24CE-B609-4ABC-9898-EE71DD827B56}"/>
    <cellStyle name="好" xfId="4267" xr:uid="{E82602D3-DDD6-46B5-AB70-446A7092318A}"/>
    <cellStyle name="好_XBOX Total BI Q1'08 0310" xfId="4268" xr:uid="{EE2824EC-AF69-4899-88C9-6F07D6263E2B}"/>
    <cellStyle name="差" xfId="4269" xr:uid="{E2D59F18-A88F-4952-9BB0-8311C3312CAB}"/>
    <cellStyle name="常规_BOM 3EC 37531 AAAA" xfId="4270" xr:uid="{E6F7F6CC-0C73-439C-A5FF-8A398DF45208}"/>
    <cellStyle name="强调文字颜色 1" xfId="4271" xr:uid="{86C258AE-3825-4D43-80E3-D0713605D037}"/>
    <cellStyle name="强调文字颜色 2" xfId="4272" xr:uid="{95C15372-034A-4194-9B19-59FE7B81D5E2}"/>
    <cellStyle name="强调文字颜色 3" xfId="4273" xr:uid="{5A8086A2-7124-43B8-86E5-B8DC1E31935E}"/>
    <cellStyle name="强调文字颜色 4" xfId="4274" xr:uid="{B870D274-1ECC-46D2-94CA-0617A243A0E2}"/>
    <cellStyle name="强调文字颜色 5" xfId="4275" xr:uid="{650D2898-EB32-4D8F-9494-7BB6217359D3}"/>
    <cellStyle name="强调文字颜色 6" xfId="4276" xr:uid="{62354059-A775-44C6-BB04-A0D045B455DC}"/>
    <cellStyle name="标题" xfId="4277" xr:uid="{35947E21-07F6-40DB-B23A-9EAA357ECE1A}"/>
    <cellStyle name="标题 1" xfId="4278" xr:uid="{118D88A3-64BA-408E-9B1A-16CEFC3236E2}"/>
    <cellStyle name="标题 2" xfId="4279" xr:uid="{7F755FD6-39A3-4307-BF27-9B9EBB7DD10F}"/>
    <cellStyle name="标题 3" xfId="4280" xr:uid="{BD0AE481-101A-4D50-8F64-F1610064A9B7}"/>
    <cellStyle name="标题 4" xfId="4281" xr:uid="{CCA78907-0D0D-4C70-A248-733AFDAC9A8B}"/>
    <cellStyle name="检查单元格" xfId="4282" xr:uid="{4531F394-B6DF-412F-B124-0C7C827C6F49}"/>
    <cellStyle name="標題" xfId="4283" xr:uid="{32DC2171-B436-43FF-8702-734C17BEE74D}"/>
    <cellStyle name="標題 1" xfId="4284" xr:uid="{53FF358E-3B5B-478B-A908-B03F63A070F7}"/>
    <cellStyle name="標題 2" xfId="4285" xr:uid="{EB75CFC4-3C2A-4FC3-AC66-6CB1B089A081}"/>
    <cellStyle name="標題 3" xfId="4286" xr:uid="{B3354E8D-09AE-4996-AAE9-F3E9EF93A9D7}"/>
    <cellStyle name="標題 4" xfId="4287" xr:uid="{F5C961F4-B92F-4F98-A316-1B87B42675ED}"/>
    <cellStyle name="檢查儲存格" xfId="4288" xr:uid="{3DD75EFC-91B2-4BA1-812E-995D3D45C11B}"/>
    <cellStyle name="汇总" xfId="4289" xr:uid="{8CFB5691-E7AD-4A89-A4A3-EED752C64E57}"/>
    <cellStyle name="注释" xfId="4290" xr:uid="{344EB0B5-6CC3-4A8F-8733-1FA18CF41419}"/>
    <cellStyle name="解释性文本" xfId="4291" xr:uid="{DDC7F94B-412A-464D-9175-A6426DF7C8DF}"/>
    <cellStyle name="計算方式" xfId="4292" xr:uid="{65AEBFC6-1468-47A3-AEB3-C0DA69082232}"/>
    <cellStyle name="說明文字" xfId="4293" xr:uid="{FA19E5D5-8986-4B12-95CA-A780E29C2E61}"/>
    <cellStyle name="警告文字" xfId="4294" xr:uid="{110AC298-8C9F-46F9-BB64-21F79E36A358}"/>
    <cellStyle name="警告文本" xfId="4295" xr:uid="{54E7D005-D4DA-410A-A2F1-09A647B19A98}"/>
    <cellStyle name="计算" xfId="4296" xr:uid="{83296E93-2169-4607-B886-D61028071970}"/>
    <cellStyle name="货币[0]_BOM 3EC 37531 AAAA" xfId="4297" xr:uid="{10F6C32F-7495-4B7A-B051-A218B906D23E}"/>
    <cellStyle name="货币_BOM 3EC 37531 AAAA" xfId="4298" xr:uid="{F356F766-3F9F-4B17-9C75-BE0429E6CD74}"/>
    <cellStyle name="輔色1" xfId="4299" xr:uid="{0F050475-52BD-4409-9D85-69A3F6556608}"/>
    <cellStyle name="輔色2" xfId="4300" xr:uid="{2C246E00-9978-45C9-B505-B8F7BB0E2B6E}"/>
    <cellStyle name="輔色3" xfId="4301" xr:uid="{AF4629B3-133C-436B-82FE-660F9FFC466D}"/>
    <cellStyle name="輔色4" xfId="4302" xr:uid="{519F009D-80E5-4386-B52E-B9C48601C314}"/>
    <cellStyle name="輔色5" xfId="4303" xr:uid="{9B21A103-80CE-4924-9920-8B9B764AF410}"/>
    <cellStyle name="輔色6" xfId="4304" xr:uid="{9FA1A5F8-76B2-4F4F-8E0C-E1259A14DAE8}"/>
    <cellStyle name="輸入" xfId="4305" xr:uid="{2CC34B40-8125-4CD8-A7E1-BAB486F692E3}"/>
    <cellStyle name="輸出" xfId="4306" xr:uid="{2A1512CD-E4F7-40C1-9AD4-4EC5711EB0D0}"/>
    <cellStyle name="输入" xfId="4307" xr:uid="{C2DEDB91-5BFA-46E7-AA6D-1B6C0154561C}"/>
    <cellStyle name="输出" xfId="4308" xr:uid="{008EFAD2-38A7-47A1-8231-46C5C9E2C632}"/>
    <cellStyle name="适中" xfId="4309" xr:uid="{C72A5151-A30E-44B1-ADE2-63CA3481C95B}"/>
    <cellStyle name="連結的儲存格" xfId="4310" xr:uid="{A1257E65-3A26-4C55-85AE-DEAFE71713B6}"/>
    <cellStyle name="链接单元格" xfId="4311" xr:uid="{86D6F43E-29CA-4BA3-8648-92FA026523EC}"/>
  </cellStyles>
  <dxfs count="0"/>
  <tableStyles count="0" defaultTableStyle="TableStyleMedium2" defaultPivotStyle="PivotStyleLight16"/>
  <colors>
    <mruColors>
      <color rgb="FFF2F2F2"/>
      <color rgb="FFD9D9D9"/>
      <color rgb="FFEDEBEB"/>
      <color rgb="FF7F7F7F"/>
      <color rgb="FFFA9090"/>
      <color rgb="FFFBD5D8"/>
      <color rgb="FFFFFFDD"/>
      <color rgb="FFFFFFCC"/>
      <color rgb="FFE7E5E5"/>
      <color rgb="FFE0DC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161925</xdr:colOff>
      <xdr:row>0</xdr:row>
      <xdr:rowOff>85725</xdr:rowOff>
    </xdr:from>
    <xdr:to>
      <xdr:col>14</xdr:col>
      <xdr:colOff>409575</xdr:colOff>
      <xdr:row>24</xdr:row>
      <xdr:rowOff>152400</xdr:rowOff>
    </xdr:to>
    <xdr:sp macro="" textlink="">
      <xdr:nvSpPr>
        <xdr:cNvPr id="2" name="TextBox 1">
          <a:extLst>
            <a:ext uri="{FF2B5EF4-FFF2-40B4-BE49-F238E27FC236}">
              <a16:creationId xmlns:a16="http://schemas.microsoft.com/office/drawing/2014/main" id="{50B30614-6311-4952-871C-8536C155D66A}"/>
            </a:ext>
          </a:extLst>
        </xdr:cNvPr>
        <xdr:cNvSpPr txBox="1"/>
      </xdr:nvSpPr>
      <xdr:spPr>
        <a:xfrm>
          <a:off x="161925" y="85725"/>
          <a:ext cx="8782050" cy="463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mn-lt"/>
              <a:ea typeface="+mn-ea"/>
              <a:cs typeface="+mn-cs"/>
            </a:rPr>
            <a:t>Disclaimer </a:t>
          </a:r>
          <a:endParaRPr lang="en-US" sz="1000">
            <a:solidFill>
              <a:schemeClr val="dk1"/>
            </a:solidFill>
            <a:effectLst/>
            <a:latin typeface="+mn-lt"/>
            <a:ea typeface="+mn-ea"/>
            <a:cs typeface="+mn-cs"/>
          </a:endParaRPr>
        </a:p>
        <a:p>
          <a:r>
            <a:rPr lang="en-US" sz="1000" b="1">
              <a:solidFill>
                <a:schemeClr val="dk1"/>
              </a:solidFill>
              <a:effectLst/>
              <a:latin typeface="+mn-lt"/>
              <a:ea typeface="+mn-ea"/>
              <a:cs typeface="+mn-cs"/>
            </a:rPr>
            <a:t> </a:t>
          </a:r>
          <a:endParaRPr lang="en-US" sz="1000">
            <a:solidFill>
              <a:schemeClr val="dk1"/>
            </a:solidFill>
            <a:effectLst/>
            <a:latin typeface="+mn-lt"/>
            <a:ea typeface="+mn-ea"/>
            <a:cs typeface="+mn-cs"/>
          </a:endParaRPr>
        </a:p>
        <a:p>
          <a:r>
            <a:rPr lang="en-US" sz="1000">
              <a:solidFill>
                <a:schemeClr val="dk1"/>
              </a:solidFill>
              <a:effectLst/>
              <a:latin typeface="+mn-lt"/>
              <a:ea typeface="+mn-ea"/>
              <a:cs typeface="+mn-cs"/>
            </a:rPr>
            <a:t>This information is provided only for investors' convenience. The information is reproduced or derived from information contained in our filings with the Securities Exchange Commission, or the SEC, which are available on the Investor Relations section of our website at https://investors.revolve.com. Your use of this workbook is for informational purposes only and you agree not to misrepresent any calculations derived from the information included in this workbook as Revolve Group, Inc.'s calculations or as information we endorse or have reviewed. The information contained herein is unaudited and is not intended as a substitute for, and should be read in the context of, our filings with the SEC.  Should the information contained herein be inconsistent in any way with our filings with the SEC, you should rely on the information in our filings with the SEC.  The information contained herein speaks only as of the date or dates stated herein. We do not undertake any obligation to, and disclaim any duty to, update any of the information provided herein. </a:t>
          </a:r>
        </a:p>
        <a:p>
          <a:r>
            <a:rPr lang="en-US" sz="1000" b="1" i="1">
              <a:solidFill>
                <a:schemeClr val="dk1"/>
              </a:solidFill>
              <a:effectLst/>
              <a:latin typeface="+mn-lt"/>
              <a:ea typeface="+mn-ea"/>
              <a:cs typeface="+mn-cs"/>
            </a:rPr>
            <a:t> </a:t>
          </a:r>
          <a:endParaRPr lang="en-US" sz="1000">
            <a:solidFill>
              <a:schemeClr val="dk1"/>
            </a:solidFill>
            <a:effectLst/>
            <a:latin typeface="+mn-lt"/>
            <a:ea typeface="+mn-ea"/>
            <a:cs typeface="+mn-cs"/>
          </a:endParaRPr>
        </a:p>
        <a:p>
          <a:r>
            <a:rPr lang="en-US" sz="1000" b="1">
              <a:solidFill>
                <a:schemeClr val="dk1"/>
              </a:solidFill>
              <a:effectLst/>
              <a:latin typeface="+mn-lt"/>
              <a:ea typeface="+mn-ea"/>
              <a:cs typeface="+mn-cs"/>
            </a:rPr>
            <a:t>Use of Non-GAAP Financial Measures and Other Operating Metrics</a:t>
          </a:r>
          <a:endParaRPr lang="en-US" sz="1000">
            <a:solidFill>
              <a:schemeClr val="dk1"/>
            </a:solidFill>
            <a:effectLst/>
            <a:latin typeface="+mn-lt"/>
            <a:ea typeface="+mn-ea"/>
            <a:cs typeface="+mn-cs"/>
          </a:endParaRPr>
        </a:p>
        <a:p>
          <a:r>
            <a:rPr lang="en-US" sz="1000">
              <a:solidFill>
                <a:schemeClr val="dk1"/>
              </a:solidFill>
              <a:effectLst/>
              <a:latin typeface="+mn-lt"/>
              <a:ea typeface="+mn-ea"/>
              <a:cs typeface="+mn-cs"/>
            </a:rPr>
            <a:t> </a:t>
          </a:r>
        </a:p>
        <a:p>
          <a:r>
            <a:rPr lang="en-US" sz="1000">
              <a:solidFill>
                <a:schemeClr val="dk1"/>
              </a:solidFill>
              <a:effectLst/>
              <a:latin typeface="+mn-lt"/>
              <a:ea typeface="+mn-ea"/>
              <a:cs typeface="+mn-cs"/>
            </a:rPr>
            <a:t>To supplement our consolidated financial statements, which are prepared and presented in accordance with U.S. generally accepted accounting principles, or GAAP, we use certain non-GAAP financial measures to evaluate our core operating performance, generate future operating plans and make strategic decisions regarding the allocation of capital.  The presentation of this non-GAAP financial information is not intended to be considered in isolation or as a substitute for, or superior to, the financial information prepared and presented in accordance with GAAP, and our non-GAAP measures may be different from non-GAAP measures used by other companies.  Our management believes that these non-GAAP financial measures provide meaningful supplemental information regarding our performance and liquidity by excluding certain expenses that may not be indicative of our ongoing core operating performance. We believe that both management and investors benefit from referring to these non-GAAP financial measures in assessing our performance and when analyzing historical performance and liquidity and when planning, forecasting, and analyzing future periods.  We have provided reconciliations of the non-GAAP financial measures presented herein to the most directly comparable GAAP financial measures in the tab entitled "Non-GAAP Recon."  In addition, please see our earnings releases and our filings with the SEC for more information on the limitations on the use of such non-GAAP financial measures. </a:t>
          </a:r>
        </a:p>
        <a:p>
          <a:r>
            <a:rPr lang="en-US" sz="1000">
              <a:solidFill>
                <a:schemeClr val="dk1"/>
              </a:solidFill>
              <a:effectLst/>
              <a:latin typeface="+mn-lt"/>
              <a:ea typeface="+mn-ea"/>
              <a:cs typeface="+mn-cs"/>
            </a:rPr>
            <a:t> </a:t>
          </a:r>
        </a:p>
        <a:p>
          <a:r>
            <a:rPr lang="en-US" sz="1000">
              <a:solidFill>
                <a:schemeClr val="dk1"/>
              </a:solidFill>
              <a:effectLst/>
              <a:latin typeface="+mn-lt"/>
              <a:ea typeface="+mn-ea"/>
              <a:cs typeface="+mn-cs"/>
            </a:rPr>
            <a:t>Please visit https://investors.revolve.com, where Revolve Group, Inc. discloses information about the company, its financial information, and its business which may be deemed material. </a:t>
          </a:r>
        </a:p>
        <a:p>
          <a:endParaRPr lang="en-US" sz="1000">
            <a:latin typeface="+mn-lt"/>
          </a:endParaRPr>
        </a:p>
        <a:p>
          <a:endParaRPr lang="en-US" sz="1000">
            <a:latin typeface="+mn-lt"/>
          </a:endParaRPr>
        </a:p>
        <a:p>
          <a:endParaRPr lang="en-US" sz="1000">
            <a:latin typeface="+mn-lt"/>
          </a:endParaRPr>
        </a:p>
        <a:p>
          <a:endParaRPr lang="en-US" sz="1000">
            <a:latin typeface="+mn-l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711DB-42C8-4DB5-8095-4C7C7608C1C2}">
  <dimension ref="B27:S58"/>
  <sheetViews>
    <sheetView showGridLines="0" workbookViewId="0">
      <selection activeCell="Q6" sqref="Q6"/>
    </sheetView>
  </sheetViews>
  <sheetFormatPr defaultRowHeight="14.4"/>
  <sheetData>
    <row r="27" spans="2:19" ht="48.9">
      <c r="B27" s="73"/>
      <c r="C27" s="72"/>
      <c r="D27" s="72"/>
      <c r="E27" s="72"/>
      <c r="F27" s="72"/>
      <c r="G27" s="72"/>
      <c r="H27" s="72"/>
      <c r="I27" s="72"/>
      <c r="J27" s="72"/>
      <c r="K27" s="72"/>
      <c r="L27" s="72"/>
      <c r="M27" s="72"/>
      <c r="N27" s="72"/>
      <c r="O27" s="74"/>
      <c r="P27" s="72"/>
      <c r="Q27" s="72"/>
      <c r="R27" s="72"/>
      <c r="S27" s="72"/>
    </row>
    <row r="28" spans="2:19" ht="48.9">
      <c r="B28" s="73"/>
      <c r="C28" s="72"/>
      <c r="D28" s="72"/>
      <c r="E28" s="72"/>
      <c r="F28" s="72"/>
      <c r="G28" s="72"/>
      <c r="H28" s="72"/>
      <c r="I28" s="72"/>
      <c r="J28" s="72"/>
      <c r="K28" s="72"/>
      <c r="L28" s="72"/>
      <c r="M28" s="72"/>
      <c r="N28" s="72"/>
      <c r="O28" s="74"/>
      <c r="P28" s="72"/>
      <c r="Q28" s="72"/>
      <c r="R28" s="72"/>
      <c r="S28" s="72"/>
    </row>
    <row r="29" spans="2:19">
      <c r="B29" s="72"/>
      <c r="C29" s="72"/>
      <c r="D29" s="72"/>
      <c r="E29" s="72"/>
      <c r="F29" s="72"/>
      <c r="G29" s="72"/>
      <c r="H29" s="72"/>
      <c r="I29" s="72"/>
      <c r="J29" s="72"/>
      <c r="K29" s="72"/>
      <c r="L29" s="72"/>
      <c r="M29" s="72"/>
      <c r="N29" s="72"/>
      <c r="O29" s="72"/>
      <c r="P29" s="72"/>
      <c r="Q29" s="72"/>
      <c r="R29" s="72"/>
      <c r="S29" s="72"/>
    </row>
    <row r="30" spans="2:19">
      <c r="B30" s="75"/>
      <c r="C30" s="72"/>
      <c r="D30" s="72"/>
      <c r="E30" s="72"/>
      <c r="F30" s="72"/>
      <c r="G30" s="72"/>
      <c r="H30" s="72"/>
      <c r="I30" s="72"/>
      <c r="J30" s="72"/>
      <c r="K30" s="72"/>
      <c r="L30" s="72"/>
      <c r="M30" s="72"/>
      <c r="N30" s="72"/>
      <c r="O30" s="72"/>
      <c r="P30" s="72"/>
      <c r="Q30" s="72"/>
      <c r="R30" s="72"/>
      <c r="S30" s="72"/>
    </row>
    <row r="31" spans="2:19">
      <c r="B31" s="76"/>
      <c r="C31" s="72"/>
      <c r="D31" s="72"/>
      <c r="E31" s="72"/>
      <c r="F31" s="72"/>
      <c r="G31" s="72"/>
      <c r="H31" s="72"/>
      <c r="I31" s="72"/>
      <c r="J31" s="72"/>
      <c r="K31" s="72"/>
      <c r="L31" s="72"/>
      <c r="M31" s="72"/>
      <c r="N31" s="72"/>
      <c r="O31" s="72"/>
      <c r="P31" s="72"/>
      <c r="Q31" s="72"/>
      <c r="R31" s="72"/>
      <c r="S31" s="72"/>
    </row>
    <row r="32" spans="2:19">
      <c r="B32" s="571"/>
      <c r="C32" s="572"/>
      <c r="D32" s="572"/>
      <c r="E32" s="572"/>
      <c r="F32" s="572"/>
      <c r="G32" s="572"/>
      <c r="H32" s="572"/>
      <c r="I32" s="572"/>
      <c r="J32" s="572"/>
      <c r="K32" s="572"/>
      <c r="L32" s="572"/>
      <c r="M32" s="572"/>
      <c r="N32" s="572"/>
      <c r="O32" s="572"/>
      <c r="P32" s="572"/>
      <c r="Q32" s="572"/>
      <c r="R32" s="572"/>
      <c r="S32" s="572"/>
    </row>
    <row r="33" spans="2:19">
      <c r="B33" s="77"/>
      <c r="C33" s="72"/>
      <c r="D33" s="72"/>
      <c r="E33" s="72"/>
      <c r="F33" s="72"/>
      <c r="G33" s="72"/>
      <c r="H33" s="72"/>
      <c r="I33" s="72"/>
      <c r="J33" s="72"/>
      <c r="K33" s="72"/>
      <c r="L33" s="72"/>
      <c r="M33" s="72"/>
      <c r="N33" s="72"/>
      <c r="O33" s="72"/>
      <c r="P33" s="72"/>
      <c r="Q33" s="72"/>
      <c r="R33" s="72"/>
      <c r="S33" s="72"/>
    </row>
    <row r="34" spans="2:19">
      <c r="B34" s="571"/>
      <c r="C34" s="572"/>
      <c r="D34" s="572"/>
      <c r="E34" s="572"/>
      <c r="F34" s="572"/>
      <c r="G34" s="572"/>
      <c r="H34" s="572"/>
      <c r="I34" s="572"/>
      <c r="J34" s="572"/>
      <c r="K34" s="572"/>
      <c r="L34" s="572"/>
      <c r="M34" s="572"/>
      <c r="N34" s="572"/>
      <c r="O34" s="572"/>
      <c r="P34" s="572"/>
      <c r="Q34" s="572"/>
      <c r="R34" s="572"/>
      <c r="S34" s="572"/>
    </row>
    <row r="35" spans="2:19">
      <c r="B35" s="78"/>
      <c r="C35" s="79"/>
      <c r="D35" s="79"/>
      <c r="E35" s="79"/>
      <c r="F35" s="79"/>
      <c r="G35" s="79"/>
      <c r="H35" s="79"/>
      <c r="I35" s="79"/>
      <c r="J35" s="79"/>
      <c r="K35" s="79"/>
      <c r="L35" s="79"/>
      <c r="M35" s="79"/>
      <c r="N35" s="79"/>
      <c r="O35" s="79"/>
      <c r="P35" s="79"/>
      <c r="Q35" s="72"/>
      <c r="R35" s="72"/>
      <c r="S35" s="72"/>
    </row>
    <row r="36" spans="2:19">
      <c r="B36" s="80"/>
      <c r="C36" s="72"/>
      <c r="D36" s="72"/>
      <c r="E36" s="72"/>
      <c r="F36" s="72"/>
      <c r="G36" s="72"/>
      <c r="H36" s="72"/>
      <c r="I36" s="72"/>
      <c r="J36" s="72"/>
      <c r="K36" s="72"/>
      <c r="L36" s="72"/>
      <c r="M36" s="72"/>
      <c r="N36" s="72"/>
      <c r="O36" s="72"/>
      <c r="P36" s="72"/>
      <c r="Q36" s="72"/>
      <c r="R36" s="72"/>
      <c r="S36" s="72"/>
    </row>
    <row r="37" spans="2:19">
      <c r="B37" s="80"/>
      <c r="C37" s="72"/>
      <c r="D37" s="72"/>
      <c r="E37" s="72"/>
      <c r="F37" s="72"/>
      <c r="G37" s="72"/>
      <c r="H37" s="72"/>
      <c r="I37" s="72"/>
      <c r="J37" s="72"/>
      <c r="K37" s="72"/>
      <c r="L37" s="72"/>
      <c r="M37" s="72"/>
      <c r="N37" s="72"/>
      <c r="O37" s="72"/>
      <c r="P37" s="72"/>
      <c r="Q37" s="72"/>
      <c r="R37" s="72"/>
      <c r="S37" s="72"/>
    </row>
    <row r="38" spans="2:19">
      <c r="B38" s="84"/>
      <c r="C38" s="72"/>
      <c r="D38" s="72"/>
      <c r="E38" s="72"/>
      <c r="F38" s="72"/>
      <c r="G38" s="72"/>
      <c r="H38" s="72"/>
      <c r="I38" s="72"/>
      <c r="J38" s="72"/>
      <c r="K38" s="72"/>
      <c r="L38" s="72"/>
      <c r="M38" s="72"/>
      <c r="N38" s="72"/>
      <c r="O38" s="72"/>
      <c r="P38" s="72"/>
      <c r="Q38" s="72"/>
      <c r="R38" s="72"/>
      <c r="S38" s="72"/>
    </row>
    <row r="39" spans="2:19">
      <c r="B39" s="84"/>
      <c r="C39" s="72"/>
      <c r="D39" s="72"/>
      <c r="E39" s="72"/>
      <c r="F39" s="72"/>
      <c r="G39" s="72"/>
      <c r="H39" s="72"/>
      <c r="I39" s="72"/>
      <c r="J39" s="72"/>
      <c r="K39" s="72"/>
      <c r="L39" s="72"/>
      <c r="M39" s="72"/>
      <c r="N39" s="72"/>
      <c r="O39" s="72"/>
      <c r="P39" s="72"/>
      <c r="Q39" s="72"/>
      <c r="R39" s="72"/>
      <c r="S39" s="72"/>
    </row>
    <row r="40" spans="2:19">
      <c r="B40" s="84"/>
      <c r="C40" s="86"/>
      <c r="D40" s="72"/>
      <c r="E40" s="72"/>
      <c r="F40" s="72"/>
      <c r="G40" s="72"/>
      <c r="H40" s="72"/>
      <c r="I40" s="72"/>
      <c r="J40" s="72"/>
      <c r="K40" s="72"/>
      <c r="L40" s="72"/>
      <c r="M40" s="72"/>
      <c r="N40" s="72"/>
      <c r="O40" s="72"/>
      <c r="P40" s="72"/>
      <c r="Q40" s="72"/>
      <c r="R40" s="72"/>
      <c r="S40" s="72"/>
    </row>
    <row r="41" spans="2:19">
      <c r="B41" s="84"/>
      <c r="C41" s="85"/>
      <c r="D41" s="72"/>
      <c r="E41" s="72"/>
      <c r="F41" s="72"/>
      <c r="G41" s="72"/>
      <c r="H41" s="72"/>
      <c r="I41" s="72"/>
      <c r="J41" s="72"/>
      <c r="K41" s="72"/>
      <c r="L41" s="72"/>
      <c r="M41" s="72"/>
      <c r="N41" s="72"/>
      <c r="O41" s="72"/>
      <c r="P41" s="72"/>
      <c r="Q41" s="72"/>
      <c r="R41" s="72"/>
      <c r="S41" s="72"/>
    </row>
    <row r="42" spans="2:19">
      <c r="B42" s="80"/>
      <c r="C42" s="72"/>
      <c r="D42" s="72"/>
      <c r="E42" s="72"/>
      <c r="F42" s="72"/>
      <c r="G42" s="72"/>
      <c r="H42" s="72"/>
      <c r="I42" s="72"/>
      <c r="J42" s="72"/>
      <c r="K42" s="72"/>
      <c r="L42" s="72"/>
      <c r="M42" s="72"/>
      <c r="N42" s="72"/>
      <c r="O42" s="72"/>
      <c r="P42" s="72"/>
      <c r="Q42" s="72"/>
      <c r="R42" s="72"/>
      <c r="S42" s="72"/>
    </row>
    <row r="43" spans="2:19">
      <c r="B43" s="80"/>
      <c r="C43" s="72"/>
      <c r="D43" s="72"/>
      <c r="E43" s="72"/>
      <c r="F43" s="72"/>
      <c r="G43" s="72"/>
      <c r="H43" s="72"/>
      <c r="I43" s="72"/>
      <c r="J43" s="72"/>
      <c r="K43" s="72"/>
      <c r="L43" s="72"/>
      <c r="M43" s="72"/>
      <c r="N43" s="72"/>
      <c r="O43" s="72"/>
      <c r="P43" s="72"/>
      <c r="Q43" s="72"/>
      <c r="R43" s="72"/>
      <c r="S43" s="72"/>
    </row>
    <row r="44" spans="2:19">
      <c r="B44" s="72"/>
      <c r="C44" s="86"/>
      <c r="D44" s="72"/>
      <c r="E44" s="72"/>
      <c r="F44" s="72"/>
      <c r="G44" s="72"/>
      <c r="H44" s="72"/>
      <c r="I44" s="72"/>
      <c r="J44" s="72"/>
      <c r="K44" s="72"/>
      <c r="L44" s="72"/>
      <c r="M44" s="72"/>
      <c r="N44" s="72"/>
      <c r="O44" s="72"/>
      <c r="P44" s="72"/>
      <c r="Q44" s="72"/>
      <c r="R44" s="72"/>
      <c r="S44" s="72"/>
    </row>
    <row r="45" spans="2:19">
      <c r="B45" s="80"/>
      <c r="C45" s="72"/>
      <c r="D45" s="72"/>
      <c r="E45" s="72"/>
      <c r="F45" s="72"/>
      <c r="G45" s="72"/>
      <c r="H45" s="72"/>
      <c r="I45" s="72"/>
      <c r="J45" s="72"/>
      <c r="K45" s="72"/>
      <c r="L45" s="72"/>
      <c r="M45" s="72"/>
      <c r="N45" s="72"/>
      <c r="O45" s="72"/>
      <c r="P45" s="72"/>
      <c r="Q45" s="72"/>
      <c r="R45" s="72"/>
      <c r="S45" s="72"/>
    </row>
    <row r="46" spans="2:19">
      <c r="B46" s="80"/>
      <c r="C46" s="72"/>
      <c r="D46" s="72"/>
      <c r="E46" s="72"/>
      <c r="F46" s="72"/>
      <c r="G46" s="72"/>
      <c r="H46" s="72"/>
      <c r="I46" s="72"/>
      <c r="J46" s="72"/>
      <c r="K46" s="72"/>
      <c r="L46" s="72"/>
      <c r="M46" s="72"/>
      <c r="N46" s="72"/>
      <c r="O46" s="72"/>
      <c r="P46" s="72"/>
      <c r="Q46" s="72"/>
      <c r="R46" s="72"/>
      <c r="S46" s="72"/>
    </row>
    <row r="47" spans="2:19">
      <c r="B47" s="77"/>
      <c r="C47" s="72"/>
      <c r="D47" s="72"/>
      <c r="E47" s="72"/>
      <c r="F47" s="72"/>
      <c r="G47" s="72"/>
      <c r="H47" s="72"/>
      <c r="I47" s="72"/>
      <c r="J47" s="72"/>
      <c r="K47" s="72"/>
      <c r="L47" s="72"/>
      <c r="M47" s="72"/>
      <c r="N47" s="72"/>
      <c r="O47" s="72"/>
      <c r="P47" s="72"/>
      <c r="Q47" s="72"/>
      <c r="R47" s="72"/>
      <c r="S47" s="72"/>
    </row>
    <row r="48" spans="2:19">
      <c r="B48" s="571"/>
      <c r="C48" s="573"/>
      <c r="D48" s="573"/>
      <c r="E48" s="573"/>
      <c r="F48" s="573"/>
      <c r="G48" s="573"/>
      <c r="H48" s="573"/>
      <c r="I48" s="573"/>
      <c r="J48" s="573"/>
      <c r="K48" s="573"/>
      <c r="L48" s="573"/>
      <c r="M48" s="573"/>
      <c r="N48" s="573"/>
      <c r="O48" s="573"/>
      <c r="P48" s="573"/>
      <c r="Q48" s="573"/>
      <c r="R48" s="573"/>
      <c r="S48" s="573"/>
    </row>
    <row r="49" spans="2:19">
      <c r="B49" s="77"/>
      <c r="C49" s="72"/>
      <c r="D49" s="72"/>
      <c r="E49" s="72"/>
      <c r="F49" s="72"/>
      <c r="G49" s="72"/>
      <c r="H49" s="72"/>
      <c r="I49" s="72"/>
      <c r="J49" s="72"/>
      <c r="K49" s="72"/>
      <c r="L49" s="72"/>
      <c r="M49" s="72"/>
      <c r="N49" s="72"/>
      <c r="O49" s="72"/>
      <c r="P49" s="72"/>
      <c r="Q49" s="72"/>
      <c r="R49" s="72"/>
      <c r="S49" s="72"/>
    </row>
    <row r="50" spans="2:19">
      <c r="B50" s="571"/>
      <c r="C50" s="573"/>
      <c r="D50" s="573"/>
      <c r="E50" s="573"/>
      <c r="F50" s="573"/>
      <c r="G50" s="573"/>
      <c r="H50" s="573"/>
      <c r="I50" s="573"/>
      <c r="J50" s="573"/>
      <c r="K50" s="573"/>
      <c r="L50" s="573"/>
      <c r="M50" s="573"/>
      <c r="N50" s="573"/>
      <c r="O50" s="573"/>
      <c r="P50" s="573"/>
      <c r="Q50" s="573"/>
      <c r="R50" s="573"/>
      <c r="S50" s="573"/>
    </row>
    <row r="51" spans="2:19">
      <c r="B51" s="77"/>
      <c r="C51" s="72"/>
      <c r="D51" s="72"/>
      <c r="E51" s="72"/>
      <c r="F51" s="72"/>
      <c r="G51" s="72"/>
      <c r="H51" s="72"/>
      <c r="I51" s="72"/>
      <c r="J51" s="72"/>
      <c r="K51" s="72"/>
      <c r="L51" s="72"/>
      <c r="M51" s="72"/>
      <c r="N51" s="72"/>
      <c r="O51" s="72"/>
      <c r="P51" s="72"/>
      <c r="Q51" s="72"/>
      <c r="R51" s="72"/>
      <c r="S51" s="72"/>
    </row>
    <row r="52" spans="2:19">
      <c r="B52" s="571"/>
      <c r="C52" s="573"/>
      <c r="D52" s="573"/>
      <c r="E52" s="573"/>
      <c r="F52" s="573"/>
      <c r="G52" s="573"/>
      <c r="H52" s="573"/>
      <c r="I52" s="573"/>
      <c r="J52" s="573"/>
      <c r="K52" s="573"/>
      <c r="L52" s="573"/>
      <c r="M52" s="573"/>
      <c r="N52" s="573"/>
      <c r="O52" s="573"/>
      <c r="P52" s="573"/>
      <c r="Q52" s="573"/>
      <c r="R52" s="573"/>
      <c r="S52" s="573"/>
    </row>
    <row r="53" spans="2:19">
      <c r="B53" s="81"/>
      <c r="C53" s="82"/>
      <c r="D53" s="82"/>
      <c r="E53" s="82"/>
      <c r="F53" s="82"/>
      <c r="G53" s="82"/>
      <c r="H53" s="82"/>
      <c r="I53" s="82"/>
      <c r="J53" s="82"/>
      <c r="K53" s="82"/>
      <c r="L53" s="82"/>
      <c r="M53" s="82"/>
      <c r="N53" s="82"/>
      <c r="O53" s="82"/>
      <c r="P53" s="82"/>
      <c r="Q53" s="82"/>
      <c r="R53" s="82"/>
      <c r="S53" s="82"/>
    </row>
    <row r="54" spans="2:19">
      <c r="B54" s="571"/>
      <c r="C54" s="573"/>
      <c r="D54" s="573"/>
      <c r="E54" s="573"/>
      <c r="F54" s="573"/>
      <c r="G54" s="573"/>
      <c r="H54" s="573"/>
      <c r="I54" s="573"/>
      <c r="J54" s="573"/>
      <c r="K54" s="573"/>
      <c r="L54" s="573"/>
      <c r="M54" s="573"/>
      <c r="N54" s="573"/>
      <c r="O54" s="573"/>
      <c r="P54" s="573"/>
      <c r="Q54" s="573"/>
      <c r="R54" s="573"/>
      <c r="S54" s="573"/>
    </row>
    <row r="55" spans="2:19">
      <c r="B55" s="81"/>
      <c r="C55" s="82"/>
      <c r="D55" s="82"/>
      <c r="E55" s="82"/>
      <c r="F55" s="82"/>
      <c r="G55" s="82"/>
      <c r="H55" s="82"/>
      <c r="I55" s="82"/>
      <c r="J55" s="82"/>
      <c r="K55" s="82"/>
      <c r="L55" s="82"/>
      <c r="M55" s="82"/>
      <c r="N55" s="82"/>
      <c r="O55" s="82"/>
      <c r="P55" s="82"/>
      <c r="Q55" s="82"/>
      <c r="R55" s="82"/>
      <c r="S55" s="82"/>
    </row>
    <row r="56" spans="2:19">
      <c r="B56" s="83"/>
      <c r="C56" s="82"/>
      <c r="D56" s="82"/>
      <c r="E56" s="82"/>
      <c r="F56" s="82"/>
      <c r="G56" s="82"/>
      <c r="H56" s="82"/>
      <c r="I56" s="82"/>
      <c r="J56" s="82"/>
      <c r="K56" s="82"/>
      <c r="L56" s="82"/>
      <c r="M56" s="82"/>
      <c r="N56" s="82"/>
      <c r="O56" s="82"/>
      <c r="P56" s="82"/>
      <c r="Q56" s="82"/>
      <c r="R56" s="82"/>
      <c r="S56" s="82"/>
    </row>
    <row r="57" spans="2:19">
      <c r="B57" s="77"/>
      <c r="C57" s="72"/>
      <c r="D57" s="72"/>
      <c r="E57" s="72"/>
      <c r="F57" s="72"/>
      <c r="G57" s="72"/>
      <c r="H57" s="72"/>
      <c r="I57" s="72"/>
      <c r="J57" s="72"/>
      <c r="K57" s="72"/>
      <c r="L57" s="72"/>
      <c r="M57" s="72"/>
      <c r="N57" s="72"/>
      <c r="O57" s="72"/>
      <c r="P57" s="72"/>
      <c r="Q57" s="72"/>
      <c r="R57" s="72"/>
      <c r="S57" s="72"/>
    </row>
    <row r="58" spans="2:19">
      <c r="B58" s="569"/>
      <c r="C58" s="570"/>
      <c r="D58" s="570"/>
      <c r="E58" s="570"/>
      <c r="F58" s="570"/>
      <c r="G58" s="570"/>
      <c r="H58" s="570"/>
      <c r="I58" s="570"/>
      <c r="J58" s="570"/>
      <c r="K58" s="570"/>
      <c r="L58" s="570"/>
      <c r="M58" s="570"/>
      <c r="N58" s="570"/>
      <c r="O58" s="570"/>
      <c r="P58" s="570"/>
      <c r="Q58" s="570"/>
      <c r="R58" s="570"/>
      <c r="S58" s="570"/>
    </row>
  </sheetData>
  <sheetProtection algorithmName="SHA-512" hashValue="wDkuo1mqgQ3u88TcwMiqU7oEmgT1nh6tEusW+QHVIeo8dcK7Icz7Eip9oeYHq9cwoOyvRkRXCdLpzM4Hw3l9VQ==" saltValue="vQymDmTmrJlpoVp3orjwqw==" spinCount="100000" sheet="1" objects="1" scenarios="1"/>
  <mergeCells count="7">
    <mergeCell ref="B58:S58"/>
    <mergeCell ref="B32:S32"/>
    <mergeCell ref="B34:S34"/>
    <mergeCell ref="B48:S48"/>
    <mergeCell ref="B50:S50"/>
    <mergeCell ref="B52:S52"/>
    <mergeCell ref="B54:S5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AA7B7-B846-4CE4-B76D-F17407418970}">
  <sheetPr>
    <pageSetUpPr fitToPage="1"/>
  </sheetPr>
  <dimension ref="A1:Q33"/>
  <sheetViews>
    <sheetView showGridLines="0" tabSelected="1" workbookViewId="0">
      <selection activeCell="N20" sqref="N20"/>
    </sheetView>
  </sheetViews>
  <sheetFormatPr defaultColWidth="9.1015625" defaultRowHeight="12.9"/>
  <cols>
    <col min="1" max="1" width="9.1015625" style="1"/>
    <col min="2" max="2" width="10.89453125" style="1" customWidth="1"/>
    <col min="3" max="16" width="9.1015625" style="1"/>
    <col min="17" max="17" width="17.68359375" style="1" customWidth="1"/>
    <col min="18" max="16384" width="9.1015625" style="1"/>
  </cols>
  <sheetData>
    <row r="1" spans="1:17" ht="12" customHeight="1">
      <c r="A1" s="20"/>
      <c r="B1" s="20"/>
      <c r="C1" s="20"/>
      <c r="D1" s="20"/>
      <c r="E1" s="20"/>
      <c r="F1" s="20"/>
      <c r="G1" s="20"/>
      <c r="H1" s="20"/>
      <c r="I1" s="20"/>
      <c r="J1" s="20"/>
      <c r="K1" s="20"/>
      <c r="L1" s="20"/>
      <c r="M1" s="20"/>
      <c r="N1" s="20"/>
      <c r="O1" s="20"/>
      <c r="P1" s="20"/>
      <c r="Q1" s="20"/>
    </row>
    <row r="2" spans="1:17" ht="12" customHeight="1">
      <c r="A2" s="87" t="s">
        <v>23</v>
      </c>
      <c r="B2" s="135"/>
      <c r="C2" s="135"/>
      <c r="D2" s="88"/>
      <c r="E2" s="394"/>
      <c r="F2" s="394"/>
      <c r="G2" s="394"/>
      <c r="H2" s="394"/>
      <c r="I2" s="394"/>
      <c r="J2" s="394"/>
      <c r="K2" s="394"/>
      <c r="L2" s="394"/>
      <c r="M2" s="394"/>
      <c r="N2" s="394"/>
      <c r="O2" s="394"/>
      <c r="P2" s="394"/>
      <c r="Q2" s="395"/>
    </row>
    <row r="3" spans="1:17" ht="12" customHeight="1">
      <c r="A3" s="91" t="s">
        <v>166</v>
      </c>
      <c r="Q3" s="15"/>
    </row>
    <row r="4" spans="1:17" ht="12" customHeight="1">
      <c r="A4" s="14" t="s">
        <v>167</v>
      </c>
      <c r="Q4" s="15"/>
    </row>
    <row r="5" spans="1:17" ht="12" customHeight="1">
      <c r="A5" s="14" t="s">
        <v>168</v>
      </c>
      <c r="Q5" s="15"/>
    </row>
    <row r="6" spans="1:17" ht="12" customHeight="1">
      <c r="A6" s="14" t="s">
        <v>169</v>
      </c>
      <c r="Q6" s="15"/>
    </row>
    <row r="7" spans="1:17" ht="9" customHeight="1">
      <c r="A7" s="14"/>
      <c r="Q7" s="15"/>
    </row>
    <row r="8" spans="1:17" ht="12" customHeight="1">
      <c r="A8" s="87" t="s">
        <v>46</v>
      </c>
      <c r="B8" s="135"/>
      <c r="C8" s="135"/>
      <c r="D8" s="88"/>
      <c r="E8" s="90"/>
      <c r="F8" s="90"/>
      <c r="G8" s="90"/>
      <c r="H8" s="90"/>
      <c r="I8" s="90"/>
      <c r="J8" s="90"/>
      <c r="K8" s="90"/>
      <c r="L8" s="90"/>
      <c r="M8" s="90"/>
      <c r="N8" s="90"/>
      <c r="O8" s="90"/>
      <c r="P8" s="90"/>
      <c r="Q8" s="396"/>
    </row>
    <row r="9" spans="1:17" ht="12" customHeight="1">
      <c r="A9" s="91" t="s">
        <v>178</v>
      </c>
      <c r="Q9" s="15"/>
    </row>
    <row r="10" spans="1:17" ht="12" customHeight="1">
      <c r="A10" s="14" t="s">
        <v>179</v>
      </c>
      <c r="Q10" s="15"/>
    </row>
    <row r="11" spans="1:17" ht="9" customHeight="1">
      <c r="A11" s="14"/>
      <c r="Q11" s="15"/>
    </row>
    <row r="12" spans="1:17" ht="12.9" customHeight="1">
      <c r="A12" s="582" t="s">
        <v>141</v>
      </c>
      <c r="B12" s="583"/>
      <c r="C12" s="583"/>
      <c r="D12" s="584"/>
      <c r="Q12" s="15"/>
    </row>
    <row r="13" spans="1:17" ht="12.9" customHeight="1">
      <c r="A13" s="92" t="s">
        <v>90</v>
      </c>
      <c r="B13" s="90"/>
      <c r="Q13" s="15"/>
    </row>
    <row r="14" spans="1:17" ht="12.9" customHeight="1">
      <c r="A14" s="92" t="s">
        <v>143</v>
      </c>
      <c r="B14" s="90"/>
      <c r="Q14" s="15"/>
    </row>
    <row r="15" spans="1:17" ht="12.9" customHeight="1">
      <c r="A15" s="14" t="s">
        <v>142</v>
      </c>
      <c r="Q15" s="15"/>
    </row>
    <row r="16" spans="1:17" ht="9" customHeight="1">
      <c r="A16" s="14"/>
      <c r="Q16" s="15"/>
    </row>
    <row r="17" spans="1:17" ht="12" customHeight="1">
      <c r="A17" s="87" t="s">
        <v>86</v>
      </c>
      <c r="B17" s="135"/>
      <c r="C17" s="135"/>
      <c r="D17" s="88"/>
      <c r="E17" s="90"/>
      <c r="F17" s="90"/>
      <c r="G17" s="90"/>
      <c r="H17" s="90"/>
      <c r="I17" s="90"/>
      <c r="J17" s="90"/>
      <c r="K17" s="90"/>
      <c r="L17" s="90"/>
      <c r="M17" s="90"/>
      <c r="N17" s="90"/>
      <c r="O17" s="90"/>
      <c r="P17" s="90"/>
      <c r="Q17" s="396"/>
    </row>
    <row r="18" spans="1:17" ht="12" customHeight="1">
      <c r="A18" s="91" t="s">
        <v>154</v>
      </c>
      <c r="Q18" s="15"/>
    </row>
    <row r="19" spans="1:17" ht="12" customHeight="1">
      <c r="A19" s="14" t="s">
        <v>144</v>
      </c>
      <c r="Q19" s="15"/>
    </row>
    <row r="20" spans="1:17" ht="12" customHeight="1">
      <c r="A20" s="14" t="s">
        <v>145</v>
      </c>
      <c r="Q20" s="15"/>
    </row>
    <row r="21" spans="1:17" ht="12" customHeight="1">
      <c r="A21" s="14" t="s">
        <v>146</v>
      </c>
      <c r="Q21" s="15"/>
    </row>
    <row r="22" spans="1:17" ht="9" customHeight="1">
      <c r="A22" s="14"/>
      <c r="Q22" s="15"/>
    </row>
    <row r="23" spans="1:17" ht="12" customHeight="1">
      <c r="A23" s="87" t="s">
        <v>87</v>
      </c>
      <c r="B23" s="135"/>
      <c r="C23" s="135"/>
      <c r="D23" s="88"/>
      <c r="E23" s="56"/>
      <c r="F23" s="56"/>
      <c r="G23" s="56"/>
      <c r="H23" s="56"/>
      <c r="I23" s="56"/>
      <c r="J23" s="56"/>
      <c r="K23" s="56"/>
      <c r="L23" s="56"/>
      <c r="M23" s="56"/>
      <c r="N23" s="56"/>
      <c r="O23" s="56"/>
      <c r="P23" s="56"/>
      <c r="Q23" s="397"/>
    </row>
    <row r="24" spans="1:17" ht="12" customHeight="1">
      <c r="A24" s="91" t="s">
        <v>159</v>
      </c>
      <c r="Q24" s="15"/>
    </row>
    <row r="25" spans="1:17" ht="12" customHeight="1">
      <c r="A25" s="414" t="s">
        <v>160</v>
      </c>
      <c r="Q25" s="15"/>
    </row>
    <row r="26" spans="1:17" ht="12" customHeight="1">
      <c r="A26" s="14" t="s">
        <v>158</v>
      </c>
      <c r="Q26" s="15"/>
    </row>
    <row r="27" spans="1:17" ht="9" customHeight="1">
      <c r="A27" s="14"/>
      <c r="Q27" s="15"/>
    </row>
    <row r="28" spans="1:17" ht="12" customHeight="1">
      <c r="A28" s="89" t="s">
        <v>88</v>
      </c>
      <c r="B28" s="398"/>
      <c r="C28" s="135"/>
      <c r="D28" s="88"/>
      <c r="E28" s="90" t="s">
        <v>127</v>
      </c>
      <c r="F28" s="90"/>
      <c r="G28" s="90"/>
      <c r="H28" s="90"/>
      <c r="I28" s="90"/>
      <c r="J28" s="90"/>
      <c r="K28" s="90"/>
      <c r="L28" s="90"/>
      <c r="M28" s="90"/>
      <c r="N28" s="90"/>
      <c r="O28" s="90"/>
      <c r="P28" s="90"/>
      <c r="Q28" s="396"/>
    </row>
    <row r="29" spans="1:17" ht="12" customHeight="1">
      <c r="A29" s="91" t="s">
        <v>91</v>
      </c>
      <c r="Q29" s="15"/>
    </row>
    <row r="30" spans="1:17" ht="12" customHeight="1">
      <c r="A30" s="14" t="s">
        <v>156</v>
      </c>
      <c r="Q30" s="15"/>
    </row>
    <row r="31" spans="1:17" ht="12" customHeight="1">
      <c r="A31" s="48" t="s">
        <v>157</v>
      </c>
      <c r="B31" s="20"/>
      <c r="C31" s="20"/>
      <c r="D31" s="20"/>
      <c r="E31" s="20"/>
      <c r="F31" s="20"/>
      <c r="G31" s="20"/>
      <c r="H31" s="20"/>
      <c r="I31" s="20"/>
      <c r="J31" s="20"/>
      <c r="K31" s="20"/>
      <c r="L31" s="20"/>
      <c r="M31" s="20"/>
      <c r="N31" s="20"/>
      <c r="O31" s="20"/>
      <c r="P31" s="20"/>
      <c r="Q31" s="399"/>
    </row>
    <row r="33" spans="1:1">
      <c r="A33" s="393"/>
    </row>
  </sheetData>
  <sheetProtection algorithmName="SHA-512" hashValue="gxbAndfBfY11kZqnDY5CwF5mDYp3C6uGqUGU26gkHLk4mRnyRRdzUX4/UIF4VWQOdeUX2xJv+BgAMYurJSF/XQ==" saltValue="lFr59tb/syq5tkYd9PalGQ==" spinCount="100000" sheet="1" objects="1" scenarios="1"/>
  <mergeCells count="1">
    <mergeCell ref="A12:D12"/>
  </mergeCells>
  <pageMargins left="0.7" right="0.7" top="0.75" bottom="0.75" header="0.3" footer="0.3"/>
  <pageSetup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BDD7A-E0C3-4C45-8D4D-96FE96BACD86}">
  <dimension ref="B2:BE47"/>
  <sheetViews>
    <sheetView showGridLines="0" topLeftCell="D2" zoomScaleNormal="100" workbookViewId="0">
      <selection activeCell="BD11" sqref="BD11"/>
    </sheetView>
  </sheetViews>
  <sheetFormatPr defaultColWidth="9.1015625" defaultRowHeight="12.9" outlineLevelCol="2"/>
  <cols>
    <col min="1" max="1" width="9.1015625" style="1"/>
    <col min="2" max="2" width="44.5234375" style="1" customWidth="1"/>
    <col min="3" max="3" width="9.1015625" style="1" customWidth="1"/>
    <col min="4" max="4" width="2.68359375" style="1" customWidth="1"/>
    <col min="5" max="8" width="9.1015625" style="1" hidden="1" customWidth="1" outlineLevel="1"/>
    <col min="9" max="9" width="9.1015625" style="1" customWidth="1" collapsed="1"/>
    <col min="10" max="10" width="2.68359375" style="1" customWidth="1"/>
    <col min="11" max="14" width="9.1015625" style="1" hidden="1" customWidth="1" outlineLevel="1"/>
    <col min="15" max="15" width="9.1015625" style="1" customWidth="1" collapsed="1"/>
    <col min="16" max="16" width="2.68359375" style="1" customWidth="1"/>
    <col min="17" max="20" width="9.1015625" style="1" hidden="1" customWidth="1" outlineLevel="2"/>
    <col min="21" max="21" width="9.1015625" style="1" customWidth="1" collapsed="1"/>
    <col min="22" max="22" width="2.68359375" style="1" customWidth="1"/>
    <col min="23" max="26" width="9.1015625" style="1" hidden="1" customWidth="1" outlineLevel="1"/>
    <col min="27" max="27" width="9.1015625" style="1" customWidth="1" collapsed="1"/>
    <col min="28" max="28" width="2.68359375" style="1" customWidth="1"/>
    <col min="29" max="32" width="9.1015625" style="1" hidden="1" customWidth="1" outlineLevel="1"/>
    <col min="33" max="33" width="9.1015625" style="1" customWidth="1" collapsed="1"/>
    <col min="34" max="34" width="2.68359375" style="1" customWidth="1"/>
    <col min="35" max="38" width="9.1015625" style="1" hidden="1" customWidth="1" outlineLevel="1"/>
    <col min="39" max="39" width="9.1015625" style="1" customWidth="1" collapsed="1"/>
    <col min="40" max="40" width="2.68359375" style="1" customWidth="1"/>
    <col min="41" max="44" width="9.1015625" style="1" hidden="1" customWidth="1" outlineLevel="1"/>
    <col min="45" max="45" width="9.1015625" style="1" customWidth="1" collapsed="1"/>
    <col min="46" max="46" width="2.68359375" style="1" customWidth="1"/>
    <col min="47" max="50" width="9.1015625" style="1" hidden="1" customWidth="1" outlineLevel="1"/>
    <col min="51" max="51" width="9.1015625" style="1" customWidth="1" collapsed="1"/>
    <col min="52" max="52" width="2.68359375" style="1" customWidth="1"/>
    <col min="53" max="16384" width="9.1015625" style="1"/>
  </cols>
  <sheetData>
    <row r="2" spans="2:57">
      <c r="B2" s="1" t="s">
        <v>89</v>
      </c>
    </row>
    <row r="3" spans="2:57">
      <c r="B3" s="4" t="s">
        <v>148</v>
      </c>
      <c r="C3" s="460">
        <v>2016</v>
      </c>
      <c r="E3" s="574" t="s">
        <v>64</v>
      </c>
      <c r="F3" s="575"/>
      <c r="G3" s="575"/>
      <c r="H3" s="575"/>
      <c r="I3" s="460">
        <v>2017</v>
      </c>
      <c r="K3" s="574" t="s">
        <v>65</v>
      </c>
      <c r="L3" s="575"/>
      <c r="M3" s="575"/>
      <c r="N3" s="575"/>
      <c r="O3" s="460">
        <v>2018</v>
      </c>
      <c r="Q3" s="574" t="s">
        <v>66</v>
      </c>
      <c r="R3" s="575"/>
      <c r="S3" s="575"/>
      <c r="T3" s="575"/>
      <c r="U3" s="460">
        <v>2019</v>
      </c>
      <c r="W3" s="574" t="s">
        <v>67</v>
      </c>
      <c r="X3" s="575"/>
      <c r="Y3" s="575"/>
      <c r="Z3" s="575"/>
      <c r="AA3" s="460">
        <v>2020</v>
      </c>
      <c r="AC3" s="574" t="s">
        <v>68</v>
      </c>
      <c r="AD3" s="575"/>
      <c r="AE3" s="575"/>
      <c r="AF3" s="576"/>
      <c r="AG3" s="460">
        <v>2021</v>
      </c>
      <c r="AI3" s="577" t="s">
        <v>155</v>
      </c>
      <c r="AJ3" s="578"/>
      <c r="AK3" s="578"/>
      <c r="AL3" s="580"/>
      <c r="AM3" s="460">
        <v>2022</v>
      </c>
      <c r="AO3" s="577" t="s">
        <v>162</v>
      </c>
      <c r="AP3" s="578"/>
      <c r="AQ3" s="578"/>
      <c r="AR3" s="578"/>
      <c r="AS3" s="460">
        <v>2023</v>
      </c>
      <c r="AU3" s="577" t="s">
        <v>164</v>
      </c>
      <c r="AV3" s="578"/>
      <c r="AW3" s="578"/>
      <c r="AX3" s="578"/>
      <c r="AY3" s="460">
        <v>2024</v>
      </c>
      <c r="BA3" s="577" t="s">
        <v>176</v>
      </c>
      <c r="BB3" s="578"/>
      <c r="BC3" s="578"/>
      <c r="BD3" s="578"/>
      <c r="BE3" s="460">
        <v>2025</v>
      </c>
    </row>
    <row r="4" spans="2:57">
      <c r="C4" s="5" t="s">
        <v>8</v>
      </c>
      <c r="E4" s="6" t="s">
        <v>1</v>
      </c>
      <c r="F4" s="7" t="s">
        <v>2</v>
      </c>
      <c r="G4" s="7" t="s">
        <v>3</v>
      </c>
      <c r="H4" s="7" t="s">
        <v>4</v>
      </c>
      <c r="I4" s="8" t="s">
        <v>8</v>
      </c>
      <c r="K4" s="6" t="s">
        <v>1</v>
      </c>
      <c r="L4" s="7" t="s">
        <v>2</v>
      </c>
      <c r="M4" s="7" t="s">
        <v>3</v>
      </c>
      <c r="N4" s="7" t="s">
        <v>4</v>
      </c>
      <c r="O4" s="8" t="s">
        <v>8</v>
      </c>
      <c r="Q4" s="6" t="s">
        <v>1</v>
      </c>
      <c r="R4" s="7" t="s">
        <v>2</v>
      </c>
      <c r="S4" s="7" t="s">
        <v>3</v>
      </c>
      <c r="T4" s="7" t="s">
        <v>4</v>
      </c>
      <c r="U4" s="8" t="s">
        <v>8</v>
      </c>
      <c r="W4" s="6" t="s">
        <v>1</v>
      </c>
      <c r="X4" s="7" t="s">
        <v>2</v>
      </c>
      <c r="Y4" s="7" t="s">
        <v>3</v>
      </c>
      <c r="Z4" s="7" t="s">
        <v>4</v>
      </c>
      <c r="AA4" s="8" t="s">
        <v>8</v>
      </c>
      <c r="AC4" s="6" t="s">
        <v>1</v>
      </c>
      <c r="AD4" s="7" t="s">
        <v>2</v>
      </c>
      <c r="AE4" s="7" t="s">
        <v>3</v>
      </c>
      <c r="AF4" s="9" t="s">
        <v>4</v>
      </c>
      <c r="AG4" s="8" t="s">
        <v>8</v>
      </c>
      <c r="AI4" s="6" t="s">
        <v>1</v>
      </c>
      <c r="AJ4" s="7" t="s">
        <v>2</v>
      </c>
      <c r="AK4" s="7" t="s">
        <v>3</v>
      </c>
      <c r="AL4" s="9" t="s">
        <v>4</v>
      </c>
      <c r="AM4" s="8" t="s">
        <v>8</v>
      </c>
      <c r="AO4" s="415" t="s">
        <v>1</v>
      </c>
      <c r="AP4" s="7" t="s">
        <v>2</v>
      </c>
      <c r="AQ4" s="7" t="s">
        <v>3</v>
      </c>
      <c r="AR4" s="9" t="s">
        <v>4</v>
      </c>
      <c r="AS4" s="8" t="s">
        <v>8</v>
      </c>
      <c r="AU4" s="6" t="s">
        <v>1</v>
      </c>
      <c r="AV4" s="7" t="s">
        <v>2</v>
      </c>
      <c r="AW4" s="7" t="s">
        <v>3</v>
      </c>
      <c r="AX4" s="9" t="s">
        <v>4</v>
      </c>
      <c r="AY4" s="8" t="s">
        <v>8</v>
      </c>
      <c r="BA4" s="6" t="s">
        <v>1</v>
      </c>
      <c r="BB4" s="7" t="s">
        <v>2</v>
      </c>
      <c r="BC4" s="7" t="s">
        <v>3</v>
      </c>
      <c r="BD4" s="9" t="s">
        <v>4</v>
      </c>
      <c r="BE4" s="8" t="s">
        <v>8</v>
      </c>
    </row>
    <row r="5" spans="2:57">
      <c r="B5" s="1" t="s">
        <v>10</v>
      </c>
      <c r="C5" s="139">
        <v>312.08199999999999</v>
      </c>
      <c r="D5" s="143"/>
      <c r="E5" s="144">
        <v>90.227999999999994</v>
      </c>
      <c r="F5" s="143">
        <v>107.934</v>
      </c>
      <c r="G5" s="143">
        <v>99.465999999999994</v>
      </c>
      <c r="H5" s="143">
        <v>101.96899999999999</v>
      </c>
      <c r="I5" s="139">
        <v>399.59699999999998</v>
      </c>
      <c r="J5" s="143"/>
      <c r="K5" s="144">
        <v>113.30500000000001</v>
      </c>
      <c r="L5" s="143">
        <v>131.80199999999999</v>
      </c>
      <c r="M5" s="143">
        <v>125.90900000000001</v>
      </c>
      <c r="N5" s="143">
        <v>127.723</v>
      </c>
      <c r="O5" s="139">
        <v>498.73900000000003</v>
      </c>
      <c r="P5" s="143"/>
      <c r="Q5" s="144">
        <v>137.34299999999999</v>
      </c>
      <c r="R5" s="143">
        <v>161.89699999999999</v>
      </c>
      <c r="S5" s="143">
        <v>154.197</v>
      </c>
      <c r="T5" s="143">
        <v>147.55600000000001</v>
      </c>
      <c r="U5" s="139">
        <v>600.99300000000005</v>
      </c>
      <c r="V5" s="143"/>
      <c r="W5" s="144">
        <v>146.07499999999999</v>
      </c>
      <c r="X5" s="143">
        <v>142.78399999999999</v>
      </c>
      <c r="Y5" s="143">
        <v>151.036</v>
      </c>
      <c r="Z5" s="143">
        <v>140.75399999999999</v>
      </c>
      <c r="AA5" s="139">
        <v>580.649</v>
      </c>
      <c r="AB5" s="143"/>
      <c r="AC5" s="144">
        <v>178.90700000000001</v>
      </c>
      <c r="AD5" s="143">
        <v>228.614</v>
      </c>
      <c r="AE5" s="143">
        <v>244.06399999999999</v>
      </c>
      <c r="AF5" s="146">
        <v>239.80500000000001</v>
      </c>
      <c r="AG5" s="139">
        <v>891.3900000000001</v>
      </c>
      <c r="AI5" s="144">
        <v>283.49799999999999</v>
      </c>
      <c r="AJ5" s="143">
        <v>290.05399999999997</v>
      </c>
      <c r="AK5" s="143">
        <v>268.71100000000001</v>
      </c>
      <c r="AL5" s="146">
        <v>259.15300000000002</v>
      </c>
      <c r="AM5" s="139">
        <v>1101.4159999999999</v>
      </c>
      <c r="AO5" s="416">
        <v>279.60899999999998</v>
      </c>
      <c r="AP5" s="143">
        <v>273.72899999999998</v>
      </c>
      <c r="AQ5" s="457">
        <v>257.60300000000001</v>
      </c>
      <c r="AR5" s="146">
        <v>257.77800000000002</v>
      </c>
      <c r="AS5" s="139">
        <v>1068.7190000000001</v>
      </c>
      <c r="AU5" s="144">
        <v>270.58100000000002</v>
      </c>
      <c r="AV5" s="143">
        <v>282.45600000000002</v>
      </c>
      <c r="AW5" s="143">
        <v>283.14600000000002</v>
      </c>
      <c r="AX5" s="146">
        <v>293.72800000000001</v>
      </c>
      <c r="AY5" s="139">
        <v>1129.9110000000001</v>
      </c>
      <c r="AZ5" s="497"/>
      <c r="BA5" s="144">
        <v>296.709</v>
      </c>
      <c r="BB5" s="143">
        <v>308.971</v>
      </c>
      <c r="BC5" s="143">
        <v>295.63099999999997</v>
      </c>
      <c r="BD5" s="146">
        <v>324.37099999999998</v>
      </c>
      <c r="BE5" s="139">
        <v>1225.682</v>
      </c>
    </row>
    <row r="6" spans="2:57">
      <c r="B6" s="1" t="s">
        <v>9</v>
      </c>
      <c r="C6" s="174">
        <v>166.70699999999999</v>
      </c>
      <c r="D6" s="171"/>
      <c r="E6" s="262">
        <v>51.42</v>
      </c>
      <c r="F6" s="171">
        <v>53.261000000000003</v>
      </c>
      <c r="G6" s="171">
        <v>51.832999999999998</v>
      </c>
      <c r="H6" s="171">
        <v>49.393000000000001</v>
      </c>
      <c r="I6" s="174">
        <v>205.90700000000001</v>
      </c>
      <c r="J6" s="171"/>
      <c r="K6" s="262">
        <v>56.872</v>
      </c>
      <c r="L6" s="171">
        <v>58.47</v>
      </c>
      <c r="M6" s="171">
        <v>59.524000000000001</v>
      </c>
      <c r="N6" s="171">
        <v>58.567</v>
      </c>
      <c r="O6" s="174">
        <v>233.43299999999999</v>
      </c>
      <c r="P6" s="171"/>
      <c r="Q6" s="262">
        <v>66.588999999999999</v>
      </c>
      <c r="R6" s="171">
        <v>71.478999999999999</v>
      </c>
      <c r="S6" s="171">
        <v>71.519000000000005</v>
      </c>
      <c r="T6" s="171">
        <v>69.453000000000003</v>
      </c>
      <c r="U6" s="174">
        <v>279.03999999999996</v>
      </c>
      <c r="V6" s="171"/>
      <c r="W6" s="172">
        <v>75.125</v>
      </c>
      <c r="X6" s="173">
        <v>70.712999999999994</v>
      </c>
      <c r="Y6" s="173">
        <v>67.569000000000003</v>
      </c>
      <c r="Z6" s="173">
        <v>61.962000000000003</v>
      </c>
      <c r="AA6" s="212">
        <v>275.36900000000003</v>
      </c>
      <c r="AB6" s="171"/>
      <c r="AC6" s="172">
        <v>82.242000000000004</v>
      </c>
      <c r="AD6" s="173">
        <v>101.396</v>
      </c>
      <c r="AE6" s="173">
        <v>109.58799999999999</v>
      </c>
      <c r="AF6" s="211">
        <v>108.34099999999999</v>
      </c>
      <c r="AG6" s="212">
        <v>401.56700000000001</v>
      </c>
      <c r="AI6" s="172">
        <v>129.08699999999999</v>
      </c>
      <c r="AJ6" s="173">
        <v>127.812</v>
      </c>
      <c r="AK6" s="173">
        <v>126.32899999999999</v>
      </c>
      <c r="AL6" s="211">
        <v>125.86499999999999</v>
      </c>
      <c r="AM6" s="212">
        <v>509.09300000000002</v>
      </c>
      <c r="AO6" s="172">
        <v>140.38900000000001</v>
      </c>
      <c r="AP6" s="173">
        <v>126.03100000000001</v>
      </c>
      <c r="AQ6" s="461">
        <v>124.371</v>
      </c>
      <c r="AR6" s="211">
        <v>123.729</v>
      </c>
      <c r="AS6" s="212">
        <v>514.52</v>
      </c>
      <c r="AU6" s="172">
        <v>129.07900000000001</v>
      </c>
      <c r="AV6" s="173">
        <v>129.85</v>
      </c>
      <c r="AW6" s="173">
        <v>138.279</v>
      </c>
      <c r="AX6" s="211">
        <v>139.43</v>
      </c>
      <c r="AY6" s="212">
        <v>536.63800000000003</v>
      </c>
      <c r="AZ6" s="497"/>
      <c r="BA6" s="526">
        <v>142.423</v>
      </c>
      <c r="BB6" s="542">
        <v>141.90899999999999</v>
      </c>
      <c r="BC6" s="542">
        <v>134.11500000000001</v>
      </c>
      <c r="BD6" s="531">
        <v>151.45099999999999</v>
      </c>
      <c r="BE6" s="212">
        <v>569.89800000000002</v>
      </c>
    </row>
    <row r="7" spans="2:57">
      <c r="B7" s="11" t="s">
        <v>11</v>
      </c>
      <c r="C7" s="179">
        <v>145.375</v>
      </c>
      <c r="D7" s="185"/>
      <c r="E7" s="220">
        <v>38.808</v>
      </c>
      <c r="F7" s="329">
        <v>54.673000000000002</v>
      </c>
      <c r="G7" s="188">
        <v>47.633000000000003</v>
      </c>
      <c r="H7" s="188">
        <v>52.576000000000001</v>
      </c>
      <c r="I7" s="179">
        <v>193.69</v>
      </c>
      <c r="J7" s="185"/>
      <c r="K7" s="220">
        <v>56.433</v>
      </c>
      <c r="L7" s="188">
        <v>73.331999999999994</v>
      </c>
      <c r="M7" s="188">
        <v>66.385000000000005</v>
      </c>
      <c r="N7" s="188">
        <v>69.156000000000006</v>
      </c>
      <c r="O7" s="179">
        <v>265.30599999999998</v>
      </c>
      <c r="P7" s="185"/>
      <c r="Q7" s="220">
        <v>70.754000000000005</v>
      </c>
      <c r="R7" s="188">
        <v>90.418000000000006</v>
      </c>
      <c r="S7" s="188">
        <v>82.677999999999997</v>
      </c>
      <c r="T7" s="188">
        <v>78.102999999999994</v>
      </c>
      <c r="U7" s="179">
        <v>321.95300000000003</v>
      </c>
      <c r="V7" s="143"/>
      <c r="W7" s="184">
        <v>70.95</v>
      </c>
      <c r="X7" s="185">
        <v>72.070999999999998</v>
      </c>
      <c r="Y7" s="185">
        <v>83.466999999999999</v>
      </c>
      <c r="Z7" s="185">
        <v>78.792000000000002</v>
      </c>
      <c r="AA7" s="187">
        <v>305.27999999999997</v>
      </c>
      <c r="AB7" s="143"/>
      <c r="AC7" s="184">
        <v>96.665000000000006</v>
      </c>
      <c r="AD7" s="185">
        <v>127.218</v>
      </c>
      <c r="AE7" s="185">
        <v>134.476</v>
      </c>
      <c r="AF7" s="186">
        <v>131.464</v>
      </c>
      <c r="AG7" s="187">
        <v>489.82300000000009</v>
      </c>
      <c r="AI7" s="184">
        <v>154.411</v>
      </c>
      <c r="AJ7" s="185">
        <v>162.24199999999999</v>
      </c>
      <c r="AK7" s="185">
        <v>142.38200000000001</v>
      </c>
      <c r="AL7" s="186">
        <v>133.28800000000001</v>
      </c>
      <c r="AM7" s="187">
        <v>592.32299999999998</v>
      </c>
      <c r="AO7" s="417">
        <v>139.22</v>
      </c>
      <c r="AP7" s="185">
        <v>147.69800000000001</v>
      </c>
      <c r="AQ7" s="59">
        <v>133.232</v>
      </c>
      <c r="AR7" s="186">
        <v>134.04900000000001</v>
      </c>
      <c r="AS7" s="187">
        <v>554.19899999999996</v>
      </c>
      <c r="AU7" s="184">
        <v>141.50200000000001</v>
      </c>
      <c r="AV7" s="185">
        <v>152.60599999999999</v>
      </c>
      <c r="AW7" s="185">
        <v>144.86699999999999</v>
      </c>
      <c r="AX7" s="186">
        <v>154.298</v>
      </c>
      <c r="AY7" s="187">
        <v>593.27300000000002</v>
      </c>
      <c r="AZ7" s="498"/>
      <c r="BA7" s="184">
        <v>154.286</v>
      </c>
      <c r="BB7" s="185">
        <v>167.06200000000001</v>
      </c>
      <c r="BC7" s="185">
        <v>161.51599999999999</v>
      </c>
      <c r="BD7" s="186">
        <v>172.92</v>
      </c>
      <c r="BE7" s="187">
        <v>655.78399999999999</v>
      </c>
    </row>
    <row r="8" spans="2:57">
      <c r="C8" s="189"/>
      <c r="D8" s="119"/>
      <c r="E8" s="190"/>
      <c r="F8" s="119"/>
      <c r="G8" s="119"/>
      <c r="H8" s="119"/>
      <c r="I8" s="330"/>
      <c r="J8" s="119"/>
      <c r="K8" s="190"/>
      <c r="L8" s="119"/>
      <c r="M8" s="119"/>
      <c r="N8" s="119"/>
      <c r="O8" s="189"/>
      <c r="P8" s="119"/>
      <c r="Q8" s="190"/>
      <c r="R8" s="119"/>
      <c r="S8" s="119"/>
      <c r="T8" s="119"/>
      <c r="U8" s="189"/>
      <c r="V8" s="119"/>
      <c r="W8" s="190"/>
      <c r="X8" s="119"/>
      <c r="Y8" s="119"/>
      <c r="Z8" s="119"/>
      <c r="AA8" s="189"/>
      <c r="AB8" s="119"/>
      <c r="AC8" s="190"/>
      <c r="AD8" s="119"/>
      <c r="AE8" s="119"/>
      <c r="AF8" s="192"/>
      <c r="AG8" s="189"/>
      <c r="AI8" s="190"/>
      <c r="AJ8" s="119"/>
      <c r="AK8" s="119"/>
      <c r="AL8" s="192"/>
      <c r="AM8" s="189"/>
      <c r="AO8" s="418"/>
      <c r="AP8" s="119"/>
      <c r="AR8" s="192"/>
      <c r="AS8" s="189"/>
      <c r="AU8" s="190"/>
      <c r="AV8" s="119"/>
      <c r="AW8" s="119"/>
      <c r="AX8" s="192"/>
      <c r="AY8" s="189"/>
      <c r="AZ8" s="505"/>
      <c r="BA8" s="190"/>
      <c r="BB8" s="119"/>
      <c r="BC8" s="119"/>
      <c r="BD8" s="192"/>
      <c r="BE8" s="189"/>
    </row>
    <row r="9" spans="2:57">
      <c r="B9" s="1" t="s">
        <v>12</v>
      </c>
      <c r="C9" s="189"/>
      <c r="D9" s="119"/>
      <c r="E9" s="190"/>
      <c r="F9" s="119"/>
      <c r="G9" s="119"/>
      <c r="H9" s="119"/>
      <c r="I9" s="330"/>
      <c r="J9" s="119"/>
      <c r="K9" s="190"/>
      <c r="L9" s="119"/>
      <c r="M9" s="119"/>
      <c r="N9" s="119"/>
      <c r="O9" s="189"/>
      <c r="P9" s="119"/>
      <c r="Q9" s="190"/>
      <c r="R9" s="119"/>
      <c r="S9" s="119"/>
      <c r="T9" s="119"/>
      <c r="U9" s="189"/>
      <c r="V9" s="119"/>
      <c r="W9" s="190"/>
      <c r="X9" s="119"/>
      <c r="Y9" s="119"/>
      <c r="Z9" s="119"/>
      <c r="AA9" s="189"/>
      <c r="AB9" s="119"/>
      <c r="AC9" s="190"/>
      <c r="AD9" s="119"/>
      <c r="AE9" s="119"/>
      <c r="AF9" s="192"/>
      <c r="AG9" s="189"/>
      <c r="AI9" s="190"/>
      <c r="AJ9" s="119"/>
      <c r="AK9" s="119"/>
      <c r="AL9" s="192"/>
      <c r="AM9" s="189"/>
      <c r="AO9" s="418"/>
      <c r="AP9" s="119"/>
      <c r="AR9" s="192"/>
      <c r="AS9" s="189"/>
      <c r="AU9" s="190"/>
      <c r="AV9" s="119"/>
      <c r="AW9" s="119"/>
      <c r="AX9" s="192"/>
      <c r="AY9" s="189"/>
      <c r="BA9" s="190"/>
      <c r="BB9" s="119"/>
      <c r="BC9" s="119"/>
      <c r="BD9" s="192"/>
      <c r="BE9" s="189"/>
    </row>
    <row r="10" spans="2:57">
      <c r="B10" s="1" t="s">
        <v>13</v>
      </c>
      <c r="C10" s="139">
        <v>8.6180000000000003</v>
      </c>
      <c r="D10" s="143"/>
      <c r="E10" s="144">
        <v>2.238</v>
      </c>
      <c r="F10" s="143">
        <v>2.4580000000000002</v>
      </c>
      <c r="G10" s="143">
        <v>2.2679999999999998</v>
      </c>
      <c r="H10" s="143">
        <v>2.4940000000000002</v>
      </c>
      <c r="I10" s="139">
        <v>9.4580000000000002</v>
      </c>
      <c r="J10" s="119"/>
      <c r="K10" s="144">
        <v>2.782</v>
      </c>
      <c r="L10" s="143">
        <v>3.2629999999999999</v>
      </c>
      <c r="M10" s="143">
        <v>3.327</v>
      </c>
      <c r="N10" s="143">
        <v>3.92</v>
      </c>
      <c r="O10" s="139">
        <v>13.292</v>
      </c>
      <c r="P10" s="276"/>
      <c r="Q10" s="144">
        <v>4.4950000000000001</v>
      </c>
      <c r="R10" s="143">
        <v>5.3010000000000002</v>
      </c>
      <c r="S10" s="143">
        <v>5.1180000000000003</v>
      </c>
      <c r="T10" s="143">
        <v>4.4989999999999997</v>
      </c>
      <c r="U10" s="139">
        <v>19.413</v>
      </c>
      <c r="V10" s="276"/>
      <c r="W10" s="144">
        <v>4.4930000000000003</v>
      </c>
      <c r="X10" s="143">
        <v>3.7989999999999999</v>
      </c>
      <c r="Y10" s="143">
        <v>4.1580000000000004</v>
      </c>
      <c r="Z10" s="143">
        <v>4.0209999999999999</v>
      </c>
      <c r="AA10" s="139">
        <v>16.471</v>
      </c>
      <c r="AB10" s="143"/>
      <c r="AC10" s="144">
        <v>4.367</v>
      </c>
      <c r="AD10" s="143">
        <v>5.3090000000000002</v>
      </c>
      <c r="AE10" s="143">
        <v>5.7759999999999998</v>
      </c>
      <c r="AF10" s="146">
        <v>5.87</v>
      </c>
      <c r="AG10" s="139">
        <v>21.321999999999999</v>
      </c>
      <c r="AI10" s="144">
        <v>7.29</v>
      </c>
      <c r="AJ10" s="143">
        <v>7.91</v>
      </c>
      <c r="AK10" s="143">
        <v>8.0719999999999992</v>
      </c>
      <c r="AL10" s="146">
        <v>8.532</v>
      </c>
      <c r="AM10" s="139">
        <v>31.803999999999998</v>
      </c>
      <c r="AO10" s="416">
        <v>9.0709999999999997</v>
      </c>
      <c r="AP10" s="143">
        <v>9.4009999999999998</v>
      </c>
      <c r="AQ10" s="458">
        <v>9.1850000000000005</v>
      </c>
      <c r="AR10" s="146">
        <v>8.9969999999999999</v>
      </c>
      <c r="AS10" s="139">
        <v>36.654000000000003</v>
      </c>
      <c r="AU10" s="144">
        <v>9.3930000000000007</v>
      </c>
      <c r="AV10" s="143">
        <v>9.2720000000000002</v>
      </c>
      <c r="AW10" s="143">
        <v>9.2680000000000007</v>
      </c>
      <c r="AX10" s="146">
        <v>9.4559999999999995</v>
      </c>
      <c r="AY10" s="139">
        <v>37.389000000000003</v>
      </c>
      <c r="BA10" s="144">
        <v>9.3580000000000005</v>
      </c>
      <c r="BB10" s="143">
        <v>9.8279999999999994</v>
      </c>
      <c r="BC10" s="143">
        <v>9.8390000000000004</v>
      </c>
      <c r="BD10" s="146">
        <v>10.484</v>
      </c>
      <c r="BE10" s="139">
        <v>39.509</v>
      </c>
    </row>
    <row r="11" spans="2:57">
      <c r="B11" s="1" t="s">
        <v>14</v>
      </c>
      <c r="C11" s="174">
        <v>42.113999999999997</v>
      </c>
      <c r="D11" s="171"/>
      <c r="E11" s="262">
        <v>11.176</v>
      </c>
      <c r="F11" s="171">
        <v>13.451000000000001</v>
      </c>
      <c r="G11" s="171">
        <v>12.847</v>
      </c>
      <c r="H11" s="171">
        <v>13.292</v>
      </c>
      <c r="I11" s="174">
        <v>50.766000000000005</v>
      </c>
      <c r="J11" s="119"/>
      <c r="K11" s="213">
        <v>15.853</v>
      </c>
      <c r="L11" s="151">
        <v>18.669</v>
      </c>
      <c r="M11" s="151">
        <v>18.305</v>
      </c>
      <c r="N11" s="151">
        <v>17.794</v>
      </c>
      <c r="O11" s="147">
        <v>70.620999999999995</v>
      </c>
      <c r="P11" s="119"/>
      <c r="Q11" s="262">
        <v>20.591000000000001</v>
      </c>
      <c r="R11" s="171">
        <v>23.638999999999999</v>
      </c>
      <c r="S11" s="171">
        <v>22.581</v>
      </c>
      <c r="T11" s="171">
        <v>20.895</v>
      </c>
      <c r="U11" s="174">
        <v>87.706000000000003</v>
      </c>
      <c r="V11" s="171"/>
      <c r="W11" s="262">
        <v>21.779</v>
      </c>
      <c r="X11" s="171">
        <v>19.053999999999998</v>
      </c>
      <c r="Y11" s="171">
        <v>20.87</v>
      </c>
      <c r="Z11" s="171">
        <v>18.792999999999999</v>
      </c>
      <c r="AA11" s="174">
        <v>80.495999999999995</v>
      </c>
      <c r="AB11" s="171"/>
      <c r="AC11" s="262">
        <v>24.977</v>
      </c>
      <c r="AD11" s="171">
        <v>32.139000000000003</v>
      </c>
      <c r="AE11" s="171">
        <v>38.353999999999999</v>
      </c>
      <c r="AF11" s="288">
        <v>38.036000000000001</v>
      </c>
      <c r="AG11" s="174">
        <v>133.506</v>
      </c>
      <c r="AI11" s="262">
        <v>46.585999999999999</v>
      </c>
      <c r="AJ11" s="171">
        <v>51.966999999999999</v>
      </c>
      <c r="AK11" s="171">
        <v>46.476999999999997</v>
      </c>
      <c r="AL11" s="288">
        <v>45.389000000000003</v>
      </c>
      <c r="AM11" s="174">
        <v>190.41900000000001</v>
      </c>
      <c r="AO11" s="419">
        <v>51.457999999999998</v>
      </c>
      <c r="AP11" s="171">
        <v>50.893000000000001</v>
      </c>
      <c r="AQ11" s="458">
        <v>48.924999999999997</v>
      </c>
      <c r="AR11" s="288">
        <v>45.776000000000003</v>
      </c>
      <c r="AS11" s="174">
        <v>197.05199999999999</v>
      </c>
      <c r="AU11" s="262">
        <v>48.438000000000002</v>
      </c>
      <c r="AV11" s="171">
        <v>50.442</v>
      </c>
      <c r="AW11" s="171">
        <v>47.93</v>
      </c>
      <c r="AX11" s="288">
        <v>48.359000000000002</v>
      </c>
      <c r="AY11" s="174">
        <v>195.16900000000001</v>
      </c>
      <c r="BA11" s="262">
        <v>49.956000000000003</v>
      </c>
      <c r="BB11" s="171">
        <v>53.793999999999997</v>
      </c>
      <c r="BC11" s="171">
        <v>51.704999999999998</v>
      </c>
      <c r="BD11" s="288">
        <v>54.167999999999999</v>
      </c>
      <c r="BE11" s="174">
        <v>209.62299999999999</v>
      </c>
    </row>
    <row r="12" spans="2:57">
      <c r="B12" s="1" t="s">
        <v>15</v>
      </c>
      <c r="C12" s="174">
        <v>39</v>
      </c>
      <c r="D12" s="171"/>
      <c r="E12" s="262">
        <v>11.204000000000001</v>
      </c>
      <c r="F12" s="171">
        <v>15.298</v>
      </c>
      <c r="G12" s="171">
        <v>14.382999999999999</v>
      </c>
      <c r="H12" s="171">
        <v>14.590999999999999</v>
      </c>
      <c r="I12" s="174">
        <v>55.476000000000006</v>
      </c>
      <c r="J12" s="119"/>
      <c r="K12" s="213">
        <v>15.353</v>
      </c>
      <c r="L12" s="151">
        <v>21.161000000000001</v>
      </c>
      <c r="M12" s="151">
        <v>18.956</v>
      </c>
      <c r="N12" s="151">
        <v>18.923999999999999</v>
      </c>
      <c r="O12" s="147">
        <v>74.394000000000005</v>
      </c>
      <c r="P12" s="119"/>
      <c r="Q12" s="262">
        <v>19.498000000000001</v>
      </c>
      <c r="R12" s="171">
        <v>24.914000000000001</v>
      </c>
      <c r="S12" s="171">
        <v>23.126999999999999</v>
      </c>
      <c r="T12" s="171">
        <v>21.602</v>
      </c>
      <c r="U12" s="174">
        <v>89.141000000000005</v>
      </c>
      <c r="V12" s="171"/>
      <c r="W12" s="262">
        <v>21.95</v>
      </c>
      <c r="X12" s="171">
        <v>14.638</v>
      </c>
      <c r="Y12" s="171">
        <v>18.902999999999999</v>
      </c>
      <c r="Z12" s="171">
        <v>20.88</v>
      </c>
      <c r="AA12" s="174">
        <v>76.370999999999995</v>
      </c>
      <c r="AB12" s="171"/>
      <c r="AC12" s="262">
        <v>26.228000000000002</v>
      </c>
      <c r="AD12" s="171">
        <v>34.871000000000002</v>
      </c>
      <c r="AE12" s="171">
        <v>46.954999999999998</v>
      </c>
      <c r="AF12" s="288">
        <v>32.344000000000001</v>
      </c>
      <c r="AG12" s="174">
        <v>140.398</v>
      </c>
      <c r="AI12" s="262">
        <v>45.25</v>
      </c>
      <c r="AJ12" s="171">
        <v>51.920999999999999</v>
      </c>
      <c r="AK12" s="171">
        <v>44.584000000000003</v>
      </c>
      <c r="AL12" s="288">
        <v>39.893000000000001</v>
      </c>
      <c r="AM12" s="174">
        <v>181.648</v>
      </c>
      <c r="AO12" s="419">
        <v>38.343000000000004</v>
      </c>
      <c r="AP12" s="171">
        <v>51.497</v>
      </c>
      <c r="AQ12" s="458">
        <v>39.581000000000003</v>
      </c>
      <c r="AR12" s="288">
        <v>42.353000000000002</v>
      </c>
      <c r="AS12" s="174">
        <v>171.774</v>
      </c>
      <c r="AU12" s="262">
        <v>41.378999999999998</v>
      </c>
      <c r="AV12" s="171">
        <v>42.960999999999999</v>
      </c>
      <c r="AW12" s="171">
        <v>39.51</v>
      </c>
      <c r="AX12" s="288">
        <v>43.326000000000001</v>
      </c>
      <c r="AY12" s="174">
        <v>167.17599999999999</v>
      </c>
      <c r="BA12" s="262">
        <v>42.402000000000001</v>
      </c>
      <c r="BB12" s="171">
        <v>47.109000000000002</v>
      </c>
      <c r="BC12" s="171">
        <v>40.429000000000002</v>
      </c>
      <c r="BD12" s="288">
        <v>45.457000000000001</v>
      </c>
      <c r="BE12" s="174">
        <v>175.39699999999999</v>
      </c>
    </row>
    <row r="13" spans="2:57">
      <c r="B13" s="1" t="s">
        <v>16</v>
      </c>
      <c r="C13" s="174">
        <v>50.101999999999997</v>
      </c>
      <c r="D13" s="171"/>
      <c r="E13" s="262">
        <v>12.397</v>
      </c>
      <c r="F13" s="171">
        <v>13.420999999999999</v>
      </c>
      <c r="G13" s="171">
        <v>13.427</v>
      </c>
      <c r="H13" s="171">
        <v>18.222999999999999</v>
      </c>
      <c r="I13" s="174">
        <v>57.467999999999996</v>
      </c>
      <c r="J13" s="119"/>
      <c r="K13" s="213">
        <v>14.94</v>
      </c>
      <c r="L13" s="151">
        <v>16.145</v>
      </c>
      <c r="M13" s="151">
        <v>16.28</v>
      </c>
      <c r="N13" s="151">
        <v>17.835999999999999</v>
      </c>
      <c r="O13" s="147">
        <v>65.200999999999993</v>
      </c>
      <c r="P13" s="119"/>
      <c r="Q13" s="262">
        <v>19.268999999999998</v>
      </c>
      <c r="R13" s="171">
        <v>18.835999999999999</v>
      </c>
      <c r="S13" s="171">
        <v>19.018999999999998</v>
      </c>
      <c r="T13" s="171">
        <v>20.471</v>
      </c>
      <c r="U13" s="174">
        <v>77.594999999999999</v>
      </c>
      <c r="V13" s="171"/>
      <c r="W13" s="172">
        <v>18.873999999999999</v>
      </c>
      <c r="X13" s="173">
        <v>15.776</v>
      </c>
      <c r="Y13" s="173">
        <v>17.741</v>
      </c>
      <c r="Z13" s="173">
        <v>18.484999999999999</v>
      </c>
      <c r="AA13" s="212">
        <v>70.876000000000005</v>
      </c>
      <c r="AB13" s="171"/>
      <c r="AC13" s="172">
        <v>19.878</v>
      </c>
      <c r="AD13" s="173">
        <v>21.97</v>
      </c>
      <c r="AE13" s="173">
        <v>24.18</v>
      </c>
      <c r="AF13" s="211">
        <v>23.277999999999999</v>
      </c>
      <c r="AG13" s="174">
        <v>89.305999999999983</v>
      </c>
      <c r="AI13" s="262">
        <v>26.835000000000001</v>
      </c>
      <c r="AJ13" s="173">
        <v>31.164000000000001</v>
      </c>
      <c r="AK13" s="173">
        <v>28.498000000000001</v>
      </c>
      <c r="AL13" s="211">
        <v>28.815000000000001</v>
      </c>
      <c r="AM13" s="174">
        <v>115.312</v>
      </c>
      <c r="AO13" s="419">
        <v>28.091999999999999</v>
      </c>
      <c r="AP13" s="173">
        <v>28.552</v>
      </c>
      <c r="AQ13" s="461">
        <v>35.216999999999999</v>
      </c>
      <c r="AR13" s="211">
        <v>34.723999999999997</v>
      </c>
      <c r="AS13" s="174">
        <v>126.58499999999999</v>
      </c>
      <c r="AU13" s="262">
        <v>32.963999999999999</v>
      </c>
      <c r="AV13" s="171">
        <v>33.496000000000002</v>
      </c>
      <c r="AW13" s="171">
        <v>33.905999999999999</v>
      </c>
      <c r="AX13" s="211">
        <v>41.756</v>
      </c>
      <c r="AY13" s="174">
        <v>142.12200000000001</v>
      </c>
      <c r="BA13" s="262">
        <v>37.881999999999998</v>
      </c>
      <c r="BB13" s="171">
        <v>38.328000000000003</v>
      </c>
      <c r="BC13" s="171">
        <v>38.552</v>
      </c>
      <c r="BD13" s="288">
        <v>42.23</v>
      </c>
      <c r="BE13" s="174">
        <v>156.99199999999999</v>
      </c>
    </row>
    <row r="14" spans="2:57">
      <c r="B14" s="11" t="s">
        <v>17</v>
      </c>
      <c r="C14" s="179">
        <f>SUM(C10:C13)</f>
        <v>139.834</v>
      </c>
      <c r="D14" s="185"/>
      <c r="E14" s="220">
        <v>37.015000000000001</v>
      </c>
      <c r="F14" s="188">
        <v>44.628</v>
      </c>
      <c r="G14" s="188">
        <v>42.924999999999997</v>
      </c>
      <c r="H14" s="188">
        <v>48.6</v>
      </c>
      <c r="I14" s="179">
        <v>173.16800000000001</v>
      </c>
      <c r="J14" s="113"/>
      <c r="K14" s="220">
        <v>48.927999999999997</v>
      </c>
      <c r="L14" s="188">
        <v>59.238</v>
      </c>
      <c r="M14" s="188">
        <v>56.868000000000002</v>
      </c>
      <c r="N14" s="188">
        <v>58.473999999999997</v>
      </c>
      <c r="O14" s="179">
        <v>223.50799999999998</v>
      </c>
      <c r="P14" s="113"/>
      <c r="Q14" s="220">
        <v>63.853000000000002</v>
      </c>
      <c r="R14" s="188">
        <v>72.69</v>
      </c>
      <c r="S14" s="188">
        <v>69.844999999999999</v>
      </c>
      <c r="T14" s="188">
        <v>67.466999999999999</v>
      </c>
      <c r="U14" s="179">
        <v>273.85500000000002</v>
      </c>
      <c r="V14" s="119"/>
      <c r="W14" s="184">
        <v>67.096000000000004</v>
      </c>
      <c r="X14" s="185">
        <v>53.267000000000003</v>
      </c>
      <c r="Y14" s="185">
        <v>61.671999999999997</v>
      </c>
      <c r="Z14" s="185">
        <v>62.179000000000002</v>
      </c>
      <c r="AA14" s="187">
        <v>244.214</v>
      </c>
      <c r="AB14" s="143"/>
      <c r="AC14" s="184">
        <v>75.45</v>
      </c>
      <c r="AD14" s="185">
        <v>94.289000000000001</v>
      </c>
      <c r="AE14" s="185">
        <v>115.265</v>
      </c>
      <c r="AF14" s="186">
        <v>99.527999999999992</v>
      </c>
      <c r="AG14" s="179">
        <v>384.53199999999998</v>
      </c>
      <c r="AI14" s="220">
        <v>125.961</v>
      </c>
      <c r="AJ14" s="185">
        <v>142.96199999999999</v>
      </c>
      <c r="AK14" s="185">
        <v>127.631</v>
      </c>
      <c r="AL14" s="186">
        <v>122.629</v>
      </c>
      <c r="AM14" s="179">
        <v>519.18299999999999</v>
      </c>
      <c r="AO14" s="220">
        <v>126.964</v>
      </c>
      <c r="AP14" s="185">
        <v>140.34299999999999</v>
      </c>
      <c r="AQ14" s="59">
        <v>132.90799999999999</v>
      </c>
      <c r="AR14" s="186">
        <v>131.85</v>
      </c>
      <c r="AS14" s="179">
        <v>532.06500000000005</v>
      </c>
      <c r="AU14" s="220">
        <v>132.17400000000001</v>
      </c>
      <c r="AV14" s="188">
        <v>136.17099999999999</v>
      </c>
      <c r="AW14" s="188">
        <v>130.614</v>
      </c>
      <c r="AX14" s="186">
        <v>142.89699999999999</v>
      </c>
      <c r="AY14" s="179">
        <v>541.85599999999999</v>
      </c>
      <c r="BA14" s="220">
        <v>139.59800000000001</v>
      </c>
      <c r="BB14" s="188">
        <v>149.059</v>
      </c>
      <c r="BC14" s="188">
        <v>140.52500000000001</v>
      </c>
      <c r="BD14" s="221">
        <v>152.339</v>
      </c>
      <c r="BE14" s="179">
        <v>581.52099999999996</v>
      </c>
    </row>
    <row r="15" spans="2:57">
      <c r="C15" s="189"/>
      <c r="D15" s="119"/>
      <c r="E15" s="190"/>
      <c r="F15" s="263"/>
      <c r="G15" s="263"/>
      <c r="H15" s="119"/>
      <c r="I15" s="330"/>
      <c r="J15" s="119"/>
      <c r="K15" s="190"/>
      <c r="L15" s="119"/>
      <c r="M15" s="119"/>
      <c r="N15" s="119"/>
      <c r="O15" s="189"/>
      <c r="P15" s="119"/>
      <c r="Q15" s="190"/>
      <c r="R15" s="119"/>
      <c r="S15" s="119"/>
      <c r="T15" s="119"/>
      <c r="U15" s="189"/>
      <c r="V15" s="119"/>
      <c r="W15" s="190"/>
      <c r="X15" s="119"/>
      <c r="Y15" s="119"/>
      <c r="Z15" s="119"/>
      <c r="AA15" s="189"/>
      <c r="AB15" s="119"/>
      <c r="AC15" s="190"/>
      <c r="AD15" s="119"/>
      <c r="AE15" s="119"/>
      <c r="AF15" s="192"/>
      <c r="AG15" s="189"/>
      <c r="AI15" s="190"/>
      <c r="AJ15" s="119"/>
      <c r="AK15" s="119"/>
      <c r="AL15" s="192"/>
      <c r="AM15" s="189"/>
      <c r="AO15" s="418"/>
      <c r="AP15" s="119"/>
      <c r="AR15" s="192"/>
      <c r="AS15" s="132"/>
      <c r="AU15" s="190"/>
      <c r="AV15" s="119"/>
      <c r="AW15" s="119"/>
      <c r="AX15" s="192"/>
      <c r="AY15" s="132"/>
      <c r="BA15" s="14"/>
      <c r="BD15" s="15"/>
      <c r="BE15" s="132"/>
    </row>
    <row r="16" spans="2:57">
      <c r="B16" s="1" t="s">
        <v>18</v>
      </c>
      <c r="C16" s="139">
        <v>5.5410000000000004</v>
      </c>
      <c r="D16" s="143"/>
      <c r="E16" s="144">
        <v>1.7929999999999999</v>
      </c>
      <c r="F16" s="143">
        <v>10.045</v>
      </c>
      <c r="G16" s="143">
        <v>4.7080000000000002</v>
      </c>
      <c r="H16" s="143">
        <v>3.976</v>
      </c>
      <c r="I16" s="139">
        <v>20.521999999999998</v>
      </c>
      <c r="J16" s="119"/>
      <c r="K16" s="144">
        <v>7.5049999999999999</v>
      </c>
      <c r="L16" s="143">
        <v>14.093999999999999</v>
      </c>
      <c r="M16" s="143">
        <v>9.5169999999999995</v>
      </c>
      <c r="N16" s="143">
        <v>10.682</v>
      </c>
      <c r="O16" s="139">
        <v>41.798000000000002</v>
      </c>
      <c r="P16" s="119"/>
      <c r="Q16" s="144">
        <v>6.9009999999999998</v>
      </c>
      <c r="R16" s="143">
        <v>17.728000000000002</v>
      </c>
      <c r="S16" s="143">
        <v>12.833</v>
      </c>
      <c r="T16" s="143">
        <v>10.635999999999999</v>
      </c>
      <c r="U16" s="139">
        <v>48.097999999999999</v>
      </c>
      <c r="V16" s="143"/>
      <c r="W16" s="144">
        <v>3.8540000000000001</v>
      </c>
      <c r="X16" s="143">
        <v>18.803999999999998</v>
      </c>
      <c r="Y16" s="143">
        <v>21.795000000000002</v>
      </c>
      <c r="Z16" s="143">
        <v>16.613</v>
      </c>
      <c r="AA16" s="139">
        <v>61.066000000000003</v>
      </c>
      <c r="AB16" s="119"/>
      <c r="AC16" s="277">
        <v>21.215</v>
      </c>
      <c r="AD16" s="247">
        <v>32.929000000000002</v>
      </c>
      <c r="AE16" s="247">
        <v>19.210999999999999</v>
      </c>
      <c r="AF16" s="331">
        <v>31.936000000000007</v>
      </c>
      <c r="AG16" s="250">
        <v>105.29100000000001</v>
      </c>
      <c r="AI16" s="277">
        <v>28.45</v>
      </c>
      <c r="AJ16" s="247">
        <v>19.28</v>
      </c>
      <c r="AK16" s="247">
        <v>14.750999999999999</v>
      </c>
      <c r="AL16" s="331">
        <v>10.659000000000001</v>
      </c>
      <c r="AM16" s="250">
        <v>73.14</v>
      </c>
      <c r="AO16" s="462">
        <v>12.256</v>
      </c>
      <c r="AP16" s="247">
        <v>7.3550000000000004</v>
      </c>
      <c r="AQ16" s="457">
        <v>0.32400000000000001</v>
      </c>
      <c r="AR16" s="331">
        <v>2.1989999999999998</v>
      </c>
      <c r="AS16" s="139">
        <v>22.134</v>
      </c>
      <c r="AU16" s="277">
        <v>9.3279999999999994</v>
      </c>
      <c r="AV16" s="247">
        <v>16.434999999999999</v>
      </c>
      <c r="AW16" s="247">
        <v>14.253</v>
      </c>
      <c r="AX16" s="331">
        <v>11.401</v>
      </c>
      <c r="AY16" s="139">
        <v>51.417000000000002</v>
      </c>
      <c r="AZ16" s="503"/>
      <c r="BA16" s="144">
        <v>14.688000000000001</v>
      </c>
      <c r="BB16" s="143">
        <v>18.003</v>
      </c>
      <c r="BC16" s="143">
        <v>20.991</v>
      </c>
      <c r="BD16" s="146">
        <v>20.581</v>
      </c>
      <c r="BE16" s="139">
        <v>74.263000000000005</v>
      </c>
    </row>
    <row r="17" spans="2:57">
      <c r="B17" s="1" t="s">
        <v>57</v>
      </c>
      <c r="C17" s="174">
        <v>0.89500000000000002</v>
      </c>
      <c r="D17" s="171"/>
      <c r="E17" s="262">
        <v>0.374</v>
      </c>
      <c r="F17" s="171">
        <v>0.50600000000000001</v>
      </c>
      <c r="G17" s="171">
        <v>0.25600000000000001</v>
      </c>
      <c r="H17" s="171">
        <v>0.29499999999999998</v>
      </c>
      <c r="I17" s="174">
        <v>1.431</v>
      </c>
      <c r="J17" s="119"/>
      <c r="K17" s="213">
        <v>0.19700000000000001</v>
      </c>
      <c r="L17" s="151">
        <v>0.123</v>
      </c>
      <c r="M17" s="151">
        <v>0.155</v>
      </c>
      <c r="N17" s="151">
        <v>0.156</v>
      </c>
      <c r="O17" s="147">
        <v>0.63100000000000001</v>
      </c>
      <c r="P17" s="119"/>
      <c r="Q17" s="287">
        <v>0.216</v>
      </c>
      <c r="R17" s="241">
        <v>0.44400000000000001</v>
      </c>
      <c r="S17" s="241">
        <v>-7.0000000000000001E-3</v>
      </c>
      <c r="T17" s="241">
        <v>0.27800000000000002</v>
      </c>
      <c r="U17" s="242">
        <v>0.93100000000000005</v>
      </c>
      <c r="V17" s="241"/>
      <c r="W17" s="332">
        <v>-0.127</v>
      </c>
      <c r="X17" s="333">
        <v>0.17399999999999999</v>
      </c>
      <c r="Y17" s="333">
        <v>0.253</v>
      </c>
      <c r="Z17" s="333">
        <v>0.69399999999999995</v>
      </c>
      <c r="AA17" s="334">
        <v>0.99399999999999999</v>
      </c>
      <c r="AB17" s="241"/>
      <c r="AC17" s="332">
        <v>0.23300000000000001</v>
      </c>
      <c r="AD17" s="333">
        <v>0.26400000000000001</v>
      </c>
      <c r="AE17" s="333">
        <v>-0.158</v>
      </c>
      <c r="AF17" s="335">
        <v>0.224</v>
      </c>
      <c r="AG17" s="334">
        <v>0.56299999999999994</v>
      </c>
      <c r="AI17" s="332">
        <v>-0.51600000000000001</v>
      </c>
      <c r="AJ17" s="333">
        <v>-1.8129999999999999</v>
      </c>
      <c r="AK17" s="333">
        <v>-1.44</v>
      </c>
      <c r="AL17" s="335">
        <v>0.29299999999999998</v>
      </c>
      <c r="AM17" s="334">
        <v>-3.476</v>
      </c>
      <c r="AO17" s="332">
        <v>-6.585</v>
      </c>
      <c r="AP17" s="333">
        <v>-2.3809999999999998</v>
      </c>
      <c r="AQ17" s="463">
        <v>-3.984</v>
      </c>
      <c r="AR17" s="335">
        <v>-2.677</v>
      </c>
      <c r="AS17" s="334">
        <v>-15.627000000000001</v>
      </c>
      <c r="AT17" s="457"/>
      <c r="AU17" s="332">
        <v>-5.3209999999999997</v>
      </c>
      <c r="AV17" s="333">
        <v>-4.2709999999999999</v>
      </c>
      <c r="AW17" s="333">
        <v>-0.192</v>
      </c>
      <c r="AX17" s="335">
        <v>-3.246</v>
      </c>
      <c r="AY17" s="334">
        <v>-13.03</v>
      </c>
      <c r="AZ17" s="503"/>
      <c r="BA17" s="540">
        <v>-0.89300000000000002</v>
      </c>
      <c r="BB17" s="543">
        <v>2.9129999999999998</v>
      </c>
      <c r="BC17" s="543">
        <v>-7.31</v>
      </c>
      <c r="BD17" s="541">
        <v>-2.75</v>
      </c>
      <c r="BE17" s="334">
        <v>-8.0399999999999991</v>
      </c>
    </row>
    <row r="18" spans="2:57">
      <c r="B18" s="16" t="s">
        <v>81</v>
      </c>
      <c r="C18" s="336">
        <f>C16-C17</f>
        <v>4.6460000000000008</v>
      </c>
      <c r="D18" s="171"/>
      <c r="E18" s="337">
        <v>1.419</v>
      </c>
      <c r="F18" s="338">
        <v>9.5389999999999997</v>
      </c>
      <c r="G18" s="338">
        <v>4.452</v>
      </c>
      <c r="H18" s="338">
        <v>3.681</v>
      </c>
      <c r="I18" s="336">
        <v>19.091000000000001</v>
      </c>
      <c r="J18" s="119"/>
      <c r="K18" s="339">
        <v>7.3079999999999998</v>
      </c>
      <c r="L18" s="340">
        <v>13.971</v>
      </c>
      <c r="M18" s="340">
        <v>9.3620000000000001</v>
      </c>
      <c r="N18" s="340">
        <v>10.526</v>
      </c>
      <c r="O18" s="341">
        <v>41.167000000000002</v>
      </c>
      <c r="P18" s="241"/>
      <c r="Q18" s="339">
        <v>6.6849999999999996</v>
      </c>
      <c r="R18" s="340">
        <v>17.283999999999999</v>
      </c>
      <c r="S18" s="340">
        <v>12.84</v>
      </c>
      <c r="T18" s="340">
        <v>10.358000000000001</v>
      </c>
      <c r="U18" s="341">
        <v>47.167000000000002</v>
      </c>
      <c r="V18" s="241"/>
      <c r="W18" s="287">
        <v>3.9809999999999999</v>
      </c>
      <c r="X18" s="241">
        <v>18.63</v>
      </c>
      <c r="Y18" s="241">
        <v>21.542000000000002</v>
      </c>
      <c r="Z18" s="241">
        <v>15.919</v>
      </c>
      <c r="AA18" s="242">
        <v>60.072000000000003</v>
      </c>
      <c r="AB18" s="241"/>
      <c r="AC18" s="287">
        <v>20.981999999999999</v>
      </c>
      <c r="AD18" s="241">
        <v>32.664999999999999</v>
      </c>
      <c r="AE18" s="241">
        <v>19.369</v>
      </c>
      <c r="AF18" s="302">
        <v>31.712</v>
      </c>
      <c r="AG18" s="242">
        <v>104.72800000000001</v>
      </c>
      <c r="AI18" s="287">
        <v>28.966000000000001</v>
      </c>
      <c r="AJ18" s="241">
        <v>21.093</v>
      </c>
      <c r="AK18" s="241">
        <v>16.190999999999999</v>
      </c>
      <c r="AL18" s="302">
        <v>10.366</v>
      </c>
      <c r="AM18" s="242">
        <v>76.616</v>
      </c>
      <c r="AO18" s="420">
        <v>18.841000000000001</v>
      </c>
      <c r="AP18" s="241">
        <v>9.7360000000000007</v>
      </c>
      <c r="AQ18" s="458">
        <v>4.3079999999999998</v>
      </c>
      <c r="AR18" s="302">
        <v>4.8760000000000003</v>
      </c>
      <c r="AS18" s="242">
        <v>37.761000000000003</v>
      </c>
      <c r="AT18" s="457"/>
      <c r="AU18" s="287">
        <v>14.648999999999999</v>
      </c>
      <c r="AV18" s="241">
        <v>20.706</v>
      </c>
      <c r="AW18" s="241">
        <v>14.445</v>
      </c>
      <c r="AX18" s="302">
        <v>14.647</v>
      </c>
      <c r="AY18" s="242">
        <v>64.447000000000003</v>
      </c>
      <c r="AZ18" s="503"/>
      <c r="BA18" s="287">
        <v>15.581</v>
      </c>
      <c r="BB18" s="241">
        <v>15.09</v>
      </c>
      <c r="BC18" s="241">
        <v>28.300999999999998</v>
      </c>
      <c r="BD18" s="302">
        <v>23.331</v>
      </c>
      <c r="BE18" s="242">
        <v>82.302999999999997</v>
      </c>
    </row>
    <row r="19" spans="2:57">
      <c r="B19" s="1" t="s">
        <v>19</v>
      </c>
      <c r="C19" s="174">
        <v>2.448</v>
      </c>
      <c r="D19" s="171"/>
      <c r="E19" s="262">
        <v>1.0529999999999999</v>
      </c>
      <c r="F19" s="171">
        <v>4.26</v>
      </c>
      <c r="G19" s="173">
        <v>1.9890000000000001</v>
      </c>
      <c r="H19" s="171">
        <v>6.7889999999999997</v>
      </c>
      <c r="I19" s="174">
        <v>14.090999999999999</v>
      </c>
      <c r="J19" s="119"/>
      <c r="K19" s="287">
        <v>1.976</v>
      </c>
      <c r="L19" s="241">
        <v>3.504</v>
      </c>
      <c r="M19" s="241">
        <v>2.222</v>
      </c>
      <c r="N19" s="241">
        <v>2.827</v>
      </c>
      <c r="O19" s="242">
        <v>10.529</v>
      </c>
      <c r="P19" s="241"/>
      <c r="Q19" s="332">
        <v>1.7230000000000001</v>
      </c>
      <c r="R19" s="333">
        <v>4.5430000000000001</v>
      </c>
      <c r="S19" s="241">
        <v>3.2810000000000001</v>
      </c>
      <c r="T19" s="241">
        <v>1.9530000000000001</v>
      </c>
      <c r="U19" s="242">
        <v>11.5</v>
      </c>
      <c r="V19" s="241"/>
      <c r="W19" s="332">
        <v>-0.17499999999999999</v>
      </c>
      <c r="X19" s="333">
        <v>4.3940000000000001</v>
      </c>
      <c r="Y19" s="333">
        <v>2.1040000000000001</v>
      </c>
      <c r="Z19" s="333">
        <v>-3.0409999999999999</v>
      </c>
      <c r="AA19" s="334">
        <v>3.282</v>
      </c>
      <c r="AB19" s="241"/>
      <c r="AC19" s="332">
        <v>-1.27</v>
      </c>
      <c r="AD19" s="333">
        <v>1.127</v>
      </c>
      <c r="AE19" s="333">
        <v>2.7010000000000001</v>
      </c>
      <c r="AF19" s="335">
        <v>2.33</v>
      </c>
      <c r="AG19" s="334">
        <v>4.8879999999999999</v>
      </c>
      <c r="AI19" s="332">
        <v>6.3979999999999997</v>
      </c>
      <c r="AJ19" s="333">
        <v>4.82</v>
      </c>
      <c r="AK19" s="333">
        <v>4.2030000000000003</v>
      </c>
      <c r="AL19" s="335">
        <v>2.4980000000000002</v>
      </c>
      <c r="AM19" s="334">
        <v>17.919</v>
      </c>
      <c r="AO19" s="332">
        <v>4.6689999999999996</v>
      </c>
      <c r="AP19" s="333">
        <v>2.4329999999999998</v>
      </c>
      <c r="AQ19" s="461">
        <v>1.1299999999999999</v>
      </c>
      <c r="AR19" s="335">
        <v>1.3819999999999999</v>
      </c>
      <c r="AS19" s="334">
        <v>9.6140000000000008</v>
      </c>
      <c r="AT19" s="457"/>
      <c r="AU19" s="332">
        <v>3.7759999999999998</v>
      </c>
      <c r="AV19" s="333">
        <v>5.3289999999999997</v>
      </c>
      <c r="AW19" s="333">
        <v>3.694</v>
      </c>
      <c r="AX19" s="335">
        <v>2.8769999999999998</v>
      </c>
      <c r="AY19" s="334">
        <v>15.676</v>
      </c>
      <c r="AZ19" s="503"/>
      <c r="BA19" s="540">
        <v>4.1749999999999998</v>
      </c>
      <c r="BB19" s="543">
        <v>5.0789999999999997</v>
      </c>
      <c r="BC19" s="543">
        <v>7.1219999999999999</v>
      </c>
      <c r="BD19" s="541">
        <v>4.7809999999999997</v>
      </c>
      <c r="BE19" s="334">
        <v>21.157</v>
      </c>
    </row>
    <row r="20" spans="2:57">
      <c r="B20" s="138" t="s">
        <v>20</v>
      </c>
      <c r="C20" s="342">
        <f>C18-C19</f>
        <v>2.1980000000000008</v>
      </c>
      <c r="D20" s="246"/>
      <c r="E20" s="343">
        <v>0.36599999999999999</v>
      </c>
      <c r="F20" s="344">
        <v>5.2789999999999999</v>
      </c>
      <c r="G20" s="246">
        <v>2.4630000000000001</v>
      </c>
      <c r="H20" s="344">
        <v>-3.1080000000000001</v>
      </c>
      <c r="I20" s="342">
        <v>5</v>
      </c>
      <c r="J20" s="247"/>
      <c r="K20" s="343">
        <v>5.3319999999999999</v>
      </c>
      <c r="L20" s="344">
        <v>10.467000000000001</v>
      </c>
      <c r="M20" s="344">
        <v>7.14</v>
      </c>
      <c r="N20" s="344">
        <v>7.6989999999999998</v>
      </c>
      <c r="O20" s="342">
        <v>30.637999999999998</v>
      </c>
      <c r="P20" s="247"/>
      <c r="Q20" s="301">
        <v>4.9619999999999997</v>
      </c>
      <c r="R20" s="246">
        <v>12.741</v>
      </c>
      <c r="S20" s="344">
        <v>9.5589999999999993</v>
      </c>
      <c r="T20" s="344">
        <v>8.4049999999999994</v>
      </c>
      <c r="U20" s="342">
        <v>35.667000000000002</v>
      </c>
      <c r="V20" s="247"/>
      <c r="W20" s="301">
        <v>4.1559999999999997</v>
      </c>
      <c r="X20" s="246">
        <v>14.236000000000001</v>
      </c>
      <c r="Y20" s="246">
        <v>19.437999999999999</v>
      </c>
      <c r="Z20" s="246">
        <v>18.96</v>
      </c>
      <c r="AA20" s="300">
        <v>56.79</v>
      </c>
      <c r="AB20" s="247"/>
      <c r="AC20" s="301">
        <v>22.251999999999999</v>
      </c>
      <c r="AD20" s="246">
        <v>31.538</v>
      </c>
      <c r="AE20" s="246">
        <v>16.667999999999999</v>
      </c>
      <c r="AF20" s="285">
        <v>29.382000000000001</v>
      </c>
      <c r="AG20" s="300">
        <v>99.84</v>
      </c>
      <c r="AI20" s="301">
        <v>22.568000000000001</v>
      </c>
      <c r="AJ20" s="246">
        <v>16.273</v>
      </c>
      <c r="AK20" s="246">
        <v>11.997999999999999</v>
      </c>
      <c r="AL20" s="285">
        <v>7.8680000000000003</v>
      </c>
      <c r="AM20" s="300">
        <v>58.697000000000003</v>
      </c>
      <c r="AO20" s="421">
        <v>14.172000000000001</v>
      </c>
      <c r="AP20" s="246">
        <v>7.3029999999999999</v>
      </c>
      <c r="AQ20" s="59">
        <v>3.1779999999999999</v>
      </c>
      <c r="AR20" s="285">
        <v>3.4940000000000002</v>
      </c>
      <c r="AS20" s="300">
        <v>28.146999999999998</v>
      </c>
      <c r="AT20" s="457"/>
      <c r="AU20" s="301">
        <v>10.872999999999999</v>
      </c>
      <c r="AV20" s="246">
        <v>15.377000000000001</v>
      </c>
      <c r="AW20" s="246">
        <v>10.750999999999999</v>
      </c>
      <c r="AX20" s="285">
        <v>11.77</v>
      </c>
      <c r="AY20" s="300">
        <v>48.771000000000001</v>
      </c>
      <c r="AZ20" s="503"/>
      <c r="BA20" s="301">
        <v>11.406000000000001</v>
      </c>
      <c r="BB20" s="246">
        <v>10.010999999999999</v>
      </c>
      <c r="BC20" s="246">
        <v>21.178999999999998</v>
      </c>
      <c r="BD20" s="285">
        <v>18.55</v>
      </c>
      <c r="BE20" s="300">
        <v>61.146000000000001</v>
      </c>
    </row>
    <row r="21" spans="2:57">
      <c r="B21" s="119" t="s">
        <v>171</v>
      </c>
      <c r="C21" s="300"/>
      <c r="D21" s="246"/>
      <c r="E21" s="301"/>
      <c r="F21" s="246"/>
      <c r="G21" s="246"/>
      <c r="H21" s="246"/>
      <c r="I21" s="300"/>
      <c r="J21" s="247"/>
      <c r="K21" s="301"/>
      <c r="L21" s="246"/>
      <c r="M21" s="246"/>
      <c r="N21" s="246"/>
      <c r="O21" s="300"/>
      <c r="P21" s="247"/>
      <c r="Q21" s="301"/>
      <c r="R21" s="246"/>
      <c r="S21" s="246"/>
      <c r="T21" s="246"/>
      <c r="U21" s="300"/>
      <c r="V21" s="247"/>
      <c r="W21" s="301"/>
      <c r="X21" s="246"/>
      <c r="Y21" s="246"/>
      <c r="Z21" s="246"/>
      <c r="AA21" s="300"/>
      <c r="AB21" s="247"/>
      <c r="AC21" s="301"/>
      <c r="AD21" s="246"/>
      <c r="AE21" s="246"/>
      <c r="AF21" s="285"/>
      <c r="AG21" s="300"/>
      <c r="AI21" s="301"/>
      <c r="AJ21" s="246"/>
      <c r="AK21" s="246"/>
      <c r="AL21" s="285"/>
      <c r="AM21" s="300"/>
      <c r="AO21" s="301"/>
      <c r="AP21" s="246"/>
      <c r="AQ21" s="59"/>
      <c r="AR21" s="285"/>
      <c r="AS21" s="300"/>
      <c r="AT21" s="457"/>
      <c r="AU21" s="259" t="s">
        <v>38</v>
      </c>
      <c r="AV21" s="260" t="s">
        <v>38</v>
      </c>
      <c r="AW21" s="304">
        <v>0.22</v>
      </c>
      <c r="AX21" s="495">
        <v>0.56599999999999995</v>
      </c>
      <c r="AY21" s="305">
        <v>0.78600000000000003</v>
      </c>
      <c r="AZ21" s="503"/>
      <c r="BA21" s="303">
        <v>0.41299999999999998</v>
      </c>
      <c r="BB21" s="304">
        <v>0.15</v>
      </c>
      <c r="BC21" s="260" t="s">
        <v>38</v>
      </c>
      <c r="BD21" s="280" t="s">
        <v>38</v>
      </c>
      <c r="BE21" s="305">
        <v>0.56299999999999994</v>
      </c>
    </row>
    <row r="22" spans="2:57">
      <c r="B22" s="113" t="s">
        <v>170</v>
      </c>
      <c r="C22" s="300"/>
      <c r="D22" s="246"/>
      <c r="E22" s="301"/>
      <c r="F22" s="246"/>
      <c r="G22" s="246"/>
      <c r="H22" s="246"/>
      <c r="I22" s="300"/>
      <c r="J22" s="247"/>
      <c r="K22" s="301"/>
      <c r="L22" s="246"/>
      <c r="M22" s="246"/>
      <c r="N22" s="246"/>
      <c r="O22" s="300"/>
      <c r="P22" s="247"/>
      <c r="Q22" s="301"/>
      <c r="R22" s="246"/>
      <c r="S22" s="246"/>
      <c r="T22" s="246"/>
      <c r="U22" s="300"/>
      <c r="V22" s="247"/>
      <c r="W22" s="301"/>
      <c r="X22" s="246"/>
      <c r="Y22" s="246"/>
      <c r="Z22" s="246"/>
      <c r="AA22" s="300"/>
      <c r="AB22" s="247"/>
      <c r="AC22" s="301"/>
      <c r="AD22" s="246"/>
      <c r="AE22" s="246"/>
      <c r="AF22" s="285"/>
      <c r="AG22" s="300"/>
      <c r="AI22" s="301"/>
      <c r="AJ22" s="246"/>
      <c r="AK22" s="246"/>
      <c r="AL22" s="285"/>
      <c r="AM22" s="300"/>
      <c r="AO22" s="301"/>
      <c r="AP22" s="246"/>
      <c r="AQ22" s="59"/>
      <c r="AR22" s="285"/>
      <c r="AS22" s="300"/>
      <c r="AT22" s="457"/>
      <c r="AU22" s="301">
        <f>AU20</f>
        <v>10.872999999999999</v>
      </c>
      <c r="AV22" s="246">
        <f>AV20</f>
        <v>15.377000000000001</v>
      </c>
      <c r="AW22" s="59">
        <v>10.971</v>
      </c>
      <c r="AX22" s="285">
        <v>12.336</v>
      </c>
      <c r="AY22" s="300">
        <v>49.557000000000002</v>
      </c>
      <c r="AZ22" s="503"/>
      <c r="BA22" s="301">
        <v>11.819000000000001</v>
      </c>
      <c r="BB22" s="246">
        <v>10.161</v>
      </c>
      <c r="BC22" s="246">
        <v>21.178999999999998</v>
      </c>
      <c r="BD22" s="285">
        <v>18.55</v>
      </c>
      <c r="BE22" s="300">
        <v>61.709000000000003</v>
      </c>
    </row>
    <row r="23" spans="2:57">
      <c r="C23" s="189"/>
      <c r="D23" s="119"/>
      <c r="E23" s="345"/>
      <c r="F23" s="276"/>
      <c r="G23" s="276"/>
      <c r="H23" s="346"/>
      <c r="I23" s="189"/>
      <c r="J23" s="119"/>
      <c r="K23" s="345"/>
      <c r="L23" s="276"/>
      <c r="M23" s="276"/>
      <c r="N23" s="276"/>
      <c r="O23" s="189"/>
      <c r="P23" s="119"/>
      <c r="Q23" s="345"/>
      <c r="R23" s="276"/>
      <c r="S23" s="276"/>
      <c r="T23" s="119"/>
      <c r="U23" s="189"/>
      <c r="V23" s="119"/>
      <c r="W23" s="190"/>
      <c r="X23" s="119"/>
      <c r="Y23" s="119"/>
      <c r="Z23" s="119"/>
      <c r="AA23" s="189"/>
      <c r="AB23" s="119"/>
      <c r="AC23" s="190"/>
      <c r="AD23" s="119"/>
      <c r="AE23" s="119"/>
      <c r="AF23" s="192"/>
      <c r="AG23" s="189"/>
      <c r="AI23" s="190"/>
      <c r="AJ23" s="119"/>
      <c r="AK23" s="119"/>
      <c r="AL23" s="192"/>
      <c r="AM23" s="189"/>
      <c r="AO23" s="418"/>
      <c r="AP23" s="119"/>
      <c r="AR23" s="192"/>
      <c r="AS23" s="189"/>
      <c r="AT23" s="457"/>
      <c r="AU23" s="190"/>
      <c r="AV23" s="119"/>
      <c r="AW23" s="119"/>
      <c r="AX23" s="192"/>
      <c r="AY23" s="189"/>
      <c r="AZ23" s="503"/>
      <c r="BA23" s="190"/>
      <c r="BB23" s="119"/>
      <c r="BC23" s="119"/>
      <c r="BD23" s="192"/>
      <c r="BE23" s="189"/>
    </row>
    <row r="24" spans="2:57">
      <c r="B24" s="1" t="s">
        <v>69</v>
      </c>
      <c r="C24" s="174">
        <v>43.786000000000001</v>
      </c>
      <c r="D24" s="119"/>
      <c r="E24" s="190"/>
      <c r="F24" s="119"/>
      <c r="G24" s="119"/>
      <c r="H24" s="119"/>
      <c r="I24" s="174">
        <v>44.043999999999997</v>
      </c>
      <c r="J24" s="119"/>
      <c r="K24" s="190"/>
      <c r="L24" s="119"/>
      <c r="M24" s="119"/>
      <c r="N24" s="119"/>
      <c r="O24" s="147">
        <v>44.584000000000003</v>
      </c>
      <c r="P24" s="119"/>
      <c r="Q24" s="262">
        <v>44.820999999999998</v>
      </c>
      <c r="R24" s="171">
        <v>49.024999999999999</v>
      </c>
      <c r="S24" s="171">
        <v>72.658000000000001</v>
      </c>
      <c r="T24" s="171">
        <v>71.947000000000003</v>
      </c>
      <c r="U24" s="174">
        <v>57.293999999999997</v>
      </c>
      <c r="V24" s="171"/>
      <c r="W24" s="262">
        <v>71.903000000000006</v>
      </c>
      <c r="X24" s="171">
        <v>71.659000000000006</v>
      </c>
      <c r="Y24" s="171">
        <v>72.281000000000006</v>
      </c>
      <c r="Z24" s="171">
        <v>72.382000000000005</v>
      </c>
      <c r="AA24" s="174">
        <v>72.058000000000007</v>
      </c>
      <c r="AB24" s="171"/>
      <c r="AC24" s="262">
        <v>74.033000000000001</v>
      </c>
      <c r="AD24" s="171">
        <v>74.441999999999993</v>
      </c>
      <c r="AE24" s="347">
        <v>74.881</v>
      </c>
      <c r="AF24" s="348">
        <v>74.834000000000003</v>
      </c>
      <c r="AG24" s="174">
        <v>74.546999999999997</v>
      </c>
      <c r="AI24" s="444">
        <v>74.802999999999997</v>
      </c>
      <c r="AJ24" s="171">
        <v>74.635000000000005</v>
      </c>
      <c r="AK24" s="171">
        <v>74.353999999999999</v>
      </c>
      <c r="AL24" s="288">
        <v>74.286000000000001</v>
      </c>
      <c r="AM24" s="174">
        <v>74.52</v>
      </c>
      <c r="AO24" s="419">
        <v>74.379000000000005</v>
      </c>
      <c r="AP24" s="171">
        <v>74.081000000000003</v>
      </c>
      <c r="AQ24" s="69">
        <v>73.715999999999994</v>
      </c>
      <c r="AR24" s="288">
        <v>72.171000000000006</v>
      </c>
      <c r="AS24" s="174">
        <v>73.582999999999998</v>
      </c>
      <c r="AT24" s="457"/>
      <c r="AU24" s="262">
        <v>71.522999999999996</v>
      </c>
      <c r="AV24" s="171">
        <v>71.543999999999997</v>
      </c>
      <c r="AW24" s="171">
        <v>71.522999999999996</v>
      </c>
      <c r="AX24" s="494">
        <v>72.135000000000005</v>
      </c>
      <c r="AY24" s="174">
        <v>71.677000000000007</v>
      </c>
      <c r="BA24" s="262">
        <v>72.271000000000001</v>
      </c>
      <c r="BB24" s="171">
        <v>71.897999999999996</v>
      </c>
      <c r="BC24" s="171">
        <v>72.003</v>
      </c>
      <c r="BD24" s="288">
        <v>72.16</v>
      </c>
      <c r="BE24" s="174">
        <v>72.087000000000003</v>
      </c>
    </row>
    <row r="25" spans="2:57">
      <c r="B25" s="1" t="s">
        <v>83</v>
      </c>
      <c r="C25" s="349">
        <v>0.04</v>
      </c>
      <c r="D25" s="119"/>
      <c r="E25" s="190"/>
      <c r="F25" s="119"/>
      <c r="G25" s="119"/>
      <c r="H25" s="119"/>
      <c r="I25" s="349">
        <v>0.08</v>
      </c>
      <c r="J25" s="119"/>
      <c r="K25" s="190"/>
      <c r="L25" s="119"/>
      <c r="M25" s="350"/>
      <c r="N25" s="119"/>
      <c r="O25" s="349">
        <v>0.44</v>
      </c>
      <c r="P25" s="119"/>
      <c r="Q25" s="351">
        <v>7.0000000000000007E-2</v>
      </c>
      <c r="R25" s="352">
        <v>-0.56999999999999995</v>
      </c>
      <c r="S25" s="350">
        <v>0.13</v>
      </c>
      <c r="T25" s="350">
        <v>0.12</v>
      </c>
      <c r="U25" s="353">
        <v>-0.09</v>
      </c>
      <c r="V25" s="119"/>
      <c r="W25" s="354">
        <v>0.06</v>
      </c>
      <c r="X25" s="350">
        <v>0.2</v>
      </c>
      <c r="Y25" s="355">
        <v>0.27</v>
      </c>
      <c r="Z25" s="350">
        <v>0.26</v>
      </c>
      <c r="AA25" s="349">
        <v>0.79</v>
      </c>
      <c r="AB25" s="119"/>
      <c r="AC25" s="351">
        <v>0.3</v>
      </c>
      <c r="AD25" s="352">
        <v>0.42</v>
      </c>
      <c r="AE25" s="350">
        <v>0.22</v>
      </c>
      <c r="AF25" s="356">
        <v>0.39</v>
      </c>
      <c r="AG25" s="349">
        <v>1.34</v>
      </c>
      <c r="AI25" s="351">
        <v>0.3</v>
      </c>
      <c r="AJ25" s="352">
        <v>0.22</v>
      </c>
      <c r="AK25" s="352">
        <v>0.16</v>
      </c>
      <c r="AL25" s="467">
        <v>0.11</v>
      </c>
      <c r="AM25" s="349">
        <v>0.79</v>
      </c>
      <c r="AO25" s="464">
        <v>0.19</v>
      </c>
      <c r="AP25" s="350">
        <v>0.1</v>
      </c>
      <c r="AQ25" s="465">
        <v>0.04</v>
      </c>
      <c r="AR25" s="465">
        <v>0.05</v>
      </c>
      <c r="AS25" s="349">
        <v>0.38</v>
      </c>
      <c r="AT25" s="457"/>
      <c r="AU25" s="351">
        <v>0.15</v>
      </c>
      <c r="AV25" s="350">
        <v>0.21</v>
      </c>
      <c r="AW25" s="350">
        <v>0.15</v>
      </c>
      <c r="AX25" s="465">
        <v>0.17</v>
      </c>
      <c r="AY25" s="349">
        <v>0.69</v>
      </c>
      <c r="AZ25" s="465"/>
      <c r="BA25" s="351">
        <v>0.16</v>
      </c>
      <c r="BB25" s="350">
        <v>0.14000000000000001</v>
      </c>
      <c r="BC25" s="350">
        <v>0.28999999999999998</v>
      </c>
      <c r="BD25" s="356">
        <v>0.26</v>
      </c>
      <c r="BE25" s="349">
        <v>0.86</v>
      </c>
    </row>
    <row r="26" spans="2:57">
      <c r="B26" s="1" t="s">
        <v>84</v>
      </c>
      <c r="C26" s="349"/>
      <c r="D26" s="119"/>
      <c r="E26" s="190"/>
      <c r="F26" s="119"/>
      <c r="G26" s="119"/>
      <c r="H26" s="119"/>
      <c r="I26" s="349"/>
      <c r="J26" s="119"/>
      <c r="K26" s="190"/>
      <c r="L26" s="119"/>
      <c r="M26" s="119"/>
      <c r="N26" s="119"/>
      <c r="O26" s="349"/>
      <c r="P26" s="119"/>
      <c r="Q26" s="351">
        <v>7.0000000000000007E-2</v>
      </c>
      <c r="R26" s="350">
        <v>0.18</v>
      </c>
      <c r="S26" s="350">
        <v>0.13</v>
      </c>
      <c r="T26" s="350">
        <v>0.12</v>
      </c>
      <c r="U26" s="349">
        <v>0.5</v>
      </c>
      <c r="V26" s="119"/>
      <c r="W26" s="354">
        <v>0.06</v>
      </c>
      <c r="X26" s="350">
        <v>0.2</v>
      </c>
      <c r="Y26" s="355">
        <v>0.27</v>
      </c>
      <c r="Z26" s="350">
        <v>0.26</v>
      </c>
      <c r="AA26" s="349">
        <v>0.79</v>
      </c>
      <c r="AB26" s="119"/>
      <c r="AC26" s="351">
        <v>0.3</v>
      </c>
      <c r="AD26" s="352">
        <v>0.42</v>
      </c>
      <c r="AE26" s="350">
        <v>0.22</v>
      </c>
      <c r="AF26" s="356">
        <v>0.39</v>
      </c>
      <c r="AG26" s="349">
        <v>1.34</v>
      </c>
      <c r="AI26" s="351"/>
      <c r="AJ26" s="352"/>
      <c r="AK26" s="352"/>
      <c r="AL26" s="423"/>
      <c r="AM26" s="349"/>
      <c r="AO26" s="464"/>
      <c r="AP26" s="352"/>
      <c r="AR26" s="423"/>
      <c r="AS26" s="349"/>
      <c r="AT26" s="457"/>
      <c r="AU26" s="351"/>
      <c r="AV26" s="350"/>
      <c r="AW26" s="350"/>
      <c r="AX26" s="507"/>
      <c r="AY26" s="349"/>
      <c r="AZ26" s="358"/>
      <c r="BA26" s="351"/>
      <c r="BB26" s="350"/>
      <c r="BC26" s="350"/>
      <c r="BD26" s="356"/>
      <c r="BE26" s="349"/>
    </row>
    <row r="27" spans="2:57">
      <c r="C27" s="349"/>
      <c r="D27" s="119"/>
      <c r="E27" s="190"/>
      <c r="F27" s="119"/>
      <c r="G27" s="119"/>
      <c r="H27" s="119"/>
      <c r="I27" s="349"/>
      <c r="J27" s="119"/>
      <c r="K27" s="190"/>
      <c r="L27" s="119"/>
      <c r="M27" s="119"/>
      <c r="N27" s="119"/>
      <c r="O27" s="349"/>
      <c r="P27" s="119"/>
      <c r="Q27" s="190"/>
      <c r="R27" s="119"/>
      <c r="S27" s="119"/>
      <c r="T27" s="119"/>
      <c r="U27" s="349"/>
      <c r="V27" s="119"/>
      <c r="W27" s="190"/>
      <c r="X27" s="119"/>
      <c r="Y27" s="119"/>
      <c r="Z27" s="119"/>
      <c r="AA27" s="189"/>
      <c r="AB27" s="119"/>
      <c r="AC27" s="190"/>
      <c r="AD27" s="119"/>
      <c r="AE27" s="119"/>
      <c r="AF27" s="192"/>
      <c r="AG27" s="189"/>
      <c r="AI27" s="190"/>
      <c r="AJ27" s="119"/>
      <c r="AK27" s="119"/>
      <c r="AL27" s="192"/>
      <c r="AM27" s="189"/>
      <c r="AO27" s="418"/>
      <c r="AP27" s="119"/>
      <c r="AR27" s="192"/>
      <c r="AS27" s="189"/>
      <c r="AT27" s="457"/>
      <c r="AU27" s="190"/>
      <c r="AV27" s="119"/>
      <c r="AW27" s="119"/>
      <c r="AX27" s="15"/>
      <c r="AY27" s="189"/>
      <c r="AZ27" s="358"/>
      <c r="BA27" s="190"/>
      <c r="BB27" s="119"/>
      <c r="BC27" s="119"/>
      <c r="BD27" s="192"/>
      <c r="BE27" s="189"/>
    </row>
    <row r="28" spans="2:57">
      <c r="B28" s="4" t="s">
        <v>23</v>
      </c>
      <c r="C28" s="254">
        <v>9.52</v>
      </c>
      <c r="D28" s="185"/>
      <c r="E28" s="282">
        <v>2.7789999999999999</v>
      </c>
      <c r="F28" s="283">
        <v>10.739000000000001</v>
      </c>
      <c r="G28" s="283">
        <v>5.8630000000000004</v>
      </c>
      <c r="H28" s="283">
        <v>9.0470000000000006</v>
      </c>
      <c r="I28" s="254">
        <v>28.428000000000001</v>
      </c>
      <c r="J28" s="113"/>
      <c r="K28" s="282">
        <v>8.6969999999999992</v>
      </c>
      <c r="L28" s="283">
        <v>15.61</v>
      </c>
      <c r="M28" s="283">
        <v>10.311999999999999</v>
      </c>
      <c r="N28" s="283">
        <v>11.875999999999999</v>
      </c>
      <c r="O28" s="254">
        <v>46.494999999999997</v>
      </c>
      <c r="P28" s="185"/>
      <c r="Q28" s="282">
        <v>8.5489999999999995</v>
      </c>
      <c r="R28" s="283">
        <v>18.968</v>
      </c>
      <c r="S28" s="283">
        <v>14.438000000000001</v>
      </c>
      <c r="T28" s="283">
        <v>13.65</v>
      </c>
      <c r="U28" s="254">
        <v>55.604999999999997</v>
      </c>
      <c r="V28" s="113"/>
      <c r="W28" s="282">
        <v>5.609</v>
      </c>
      <c r="X28" s="283">
        <v>20.876999999999999</v>
      </c>
      <c r="Y28" s="283">
        <v>24.024999999999999</v>
      </c>
      <c r="Z28" s="283">
        <v>18.745999999999999</v>
      </c>
      <c r="AA28" s="254">
        <v>69.257000000000005</v>
      </c>
      <c r="AB28" s="185"/>
      <c r="AC28" s="282">
        <v>23.34</v>
      </c>
      <c r="AD28" s="283">
        <v>35.402999999999999</v>
      </c>
      <c r="AE28" s="283">
        <v>21.666</v>
      </c>
      <c r="AF28" s="357">
        <v>34.176000000000002</v>
      </c>
      <c r="AG28" s="254">
        <v>114.58499999999999</v>
      </c>
      <c r="AI28" s="282">
        <v>31.542999999999999</v>
      </c>
      <c r="AJ28" s="283">
        <v>26.878</v>
      </c>
      <c r="AK28" s="283">
        <v>17.675999999999998</v>
      </c>
      <c r="AL28" s="357">
        <v>14.137</v>
      </c>
      <c r="AM28" s="254">
        <v>90.233999999999995</v>
      </c>
      <c r="AN28" s="413"/>
      <c r="AO28" s="282">
        <v>15.01</v>
      </c>
      <c r="AP28" s="283">
        <v>10.377000000000001</v>
      </c>
      <c r="AQ28" s="466">
        <v>9.484</v>
      </c>
      <c r="AR28" s="357">
        <v>8.5380000000000003</v>
      </c>
      <c r="AS28" s="254">
        <v>43.408999999999999</v>
      </c>
      <c r="AT28" s="457"/>
      <c r="AU28" s="282">
        <v>13.266999999999999</v>
      </c>
      <c r="AV28" s="283">
        <v>20.474</v>
      </c>
      <c r="AW28" s="283">
        <v>17.503</v>
      </c>
      <c r="AX28" s="506">
        <v>18.271999999999998</v>
      </c>
      <c r="AY28" s="254">
        <v>69.516000000000005</v>
      </c>
      <c r="AZ28" s="504"/>
      <c r="BA28" s="530">
        <v>19.298999999999999</v>
      </c>
      <c r="BB28" s="544">
        <v>22.887</v>
      </c>
      <c r="BC28" s="544">
        <v>25.347000000000001</v>
      </c>
      <c r="BD28" s="533">
        <v>26.263000000000002</v>
      </c>
      <c r="BE28" s="254">
        <v>93.796000000000006</v>
      </c>
    </row>
    <row r="29" spans="2:57">
      <c r="C29" s="10"/>
      <c r="E29" s="17"/>
      <c r="F29" s="10"/>
      <c r="G29" s="10"/>
      <c r="H29" s="10"/>
      <c r="I29" s="10"/>
      <c r="K29" s="10"/>
      <c r="L29" s="17"/>
      <c r="M29" s="17"/>
      <c r="N29" s="10"/>
      <c r="O29" s="10"/>
      <c r="Q29" s="10"/>
      <c r="R29" s="10"/>
      <c r="S29" s="10"/>
      <c r="T29" s="10"/>
      <c r="U29" s="10"/>
      <c r="W29" s="10"/>
      <c r="X29" s="10"/>
      <c r="Y29" s="10"/>
      <c r="Z29" s="10"/>
      <c r="AA29" s="10"/>
      <c r="AC29" s="10"/>
      <c r="AD29" s="10"/>
      <c r="AE29" s="10"/>
      <c r="AF29" s="10"/>
    </row>
    <row r="31" spans="2:57">
      <c r="B31" s="4" t="s">
        <v>21</v>
      </c>
      <c r="C31" s="460">
        <v>2016</v>
      </c>
      <c r="E31" s="574" t="s">
        <v>64</v>
      </c>
      <c r="F31" s="575"/>
      <c r="G31" s="575"/>
      <c r="H31" s="576"/>
      <c r="I31" s="460">
        <v>2017</v>
      </c>
      <c r="K31" s="574" t="s">
        <v>65</v>
      </c>
      <c r="L31" s="575"/>
      <c r="M31" s="575"/>
      <c r="N31" s="576"/>
      <c r="O31" s="460">
        <v>2018</v>
      </c>
      <c r="Q31" s="574" t="s">
        <v>66</v>
      </c>
      <c r="R31" s="575"/>
      <c r="S31" s="575"/>
      <c r="T31" s="576"/>
      <c r="U31" s="460">
        <v>2019</v>
      </c>
      <c r="W31" s="574" t="s">
        <v>67</v>
      </c>
      <c r="X31" s="575"/>
      <c r="Y31" s="575"/>
      <c r="Z31" s="576"/>
      <c r="AA31" s="460">
        <v>2020</v>
      </c>
      <c r="AC31" s="574" t="s">
        <v>68</v>
      </c>
      <c r="AD31" s="575"/>
      <c r="AE31" s="575"/>
      <c r="AF31" s="576"/>
      <c r="AG31" s="460">
        <v>2021</v>
      </c>
      <c r="AI31" s="577" t="s">
        <v>155</v>
      </c>
      <c r="AJ31" s="578"/>
      <c r="AK31" s="578"/>
      <c r="AL31" s="580"/>
      <c r="AM31" s="460">
        <v>2022</v>
      </c>
      <c r="AO31" s="577" t="s">
        <v>162</v>
      </c>
      <c r="AP31" s="578"/>
      <c r="AQ31" s="578"/>
      <c r="AR31" s="578"/>
      <c r="AS31" s="460">
        <v>2023</v>
      </c>
      <c r="AU31" s="577" t="s">
        <v>164</v>
      </c>
      <c r="AV31" s="578"/>
      <c r="AW31" s="578"/>
      <c r="AX31" s="578"/>
      <c r="AY31" s="460">
        <v>2024</v>
      </c>
      <c r="BA31" s="579" t="s">
        <v>176</v>
      </c>
      <c r="BB31" s="578"/>
      <c r="BC31" s="578"/>
      <c r="BD31" s="578"/>
      <c r="BE31" s="460">
        <v>2025</v>
      </c>
    </row>
    <row r="32" spans="2:57">
      <c r="C32" s="8" t="s">
        <v>8</v>
      </c>
      <c r="E32" s="6" t="s">
        <v>1</v>
      </c>
      <c r="F32" s="7" t="s">
        <v>2</v>
      </c>
      <c r="G32" s="7" t="s">
        <v>3</v>
      </c>
      <c r="H32" s="9" t="s">
        <v>4</v>
      </c>
      <c r="I32" s="8" t="s">
        <v>8</v>
      </c>
      <c r="K32" s="6" t="s">
        <v>1</v>
      </c>
      <c r="L32" s="7" t="s">
        <v>2</v>
      </c>
      <c r="M32" s="7" t="s">
        <v>3</v>
      </c>
      <c r="N32" s="9" t="s">
        <v>4</v>
      </c>
      <c r="O32" s="8" t="s">
        <v>8</v>
      </c>
      <c r="Q32" s="6" t="s">
        <v>1</v>
      </c>
      <c r="R32" s="7" t="s">
        <v>2</v>
      </c>
      <c r="S32" s="7" t="s">
        <v>3</v>
      </c>
      <c r="T32" s="9" t="s">
        <v>4</v>
      </c>
      <c r="U32" s="8" t="s">
        <v>8</v>
      </c>
      <c r="W32" s="6" t="s">
        <v>1</v>
      </c>
      <c r="X32" s="7" t="s">
        <v>2</v>
      </c>
      <c r="Y32" s="7" t="s">
        <v>3</v>
      </c>
      <c r="Z32" s="9" t="s">
        <v>4</v>
      </c>
      <c r="AA32" s="8" t="s">
        <v>8</v>
      </c>
      <c r="AC32" s="6" t="s">
        <v>1</v>
      </c>
      <c r="AD32" s="7" t="s">
        <v>2</v>
      </c>
      <c r="AE32" s="7" t="s">
        <v>3</v>
      </c>
      <c r="AF32" s="9" t="s">
        <v>4</v>
      </c>
      <c r="AG32" s="8" t="s">
        <v>8</v>
      </c>
      <c r="AI32" s="415" t="s">
        <v>1</v>
      </c>
      <c r="AJ32" s="7" t="s">
        <v>2</v>
      </c>
      <c r="AK32" s="7" t="s">
        <v>3</v>
      </c>
      <c r="AL32" s="9" t="s">
        <v>4</v>
      </c>
      <c r="AM32" s="8" t="s">
        <v>8</v>
      </c>
      <c r="AO32" s="6" t="s">
        <v>1</v>
      </c>
      <c r="AP32" s="7" t="s">
        <v>2</v>
      </c>
      <c r="AQ32" s="7" t="s">
        <v>3</v>
      </c>
      <c r="AR32" s="7" t="s">
        <v>4</v>
      </c>
      <c r="AS32" s="8" t="s">
        <v>8</v>
      </c>
      <c r="AU32" s="415" t="s">
        <v>1</v>
      </c>
      <c r="AV32" s="7" t="s">
        <v>2</v>
      </c>
      <c r="AW32" s="7" t="s">
        <v>3</v>
      </c>
      <c r="AX32" s="7" t="s">
        <v>4</v>
      </c>
      <c r="AY32" s="8" t="s">
        <v>8</v>
      </c>
      <c r="BA32" s="6" t="s">
        <v>1</v>
      </c>
      <c r="BB32" s="7" t="s">
        <v>2</v>
      </c>
      <c r="BC32" s="7" t="s">
        <v>3</v>
      </c>
      <c r="BD32" s="9" t="s">
        <v>4</v>
      </c>
      <c r="BE32" s="8" t="s">
        <v>8</v>
      </c>
    </row>
    <row r="33" spans="2:57">
      <c r="C33" s="13"/>
      <c r="E33" s="14"/>
      <c r="H33" s="15"/>
      <c r="I33" s="13"/>
      <c r="K33" s="14"/>
      <c r="N33" s="15"/>
      <c r="O33" s="13"/>
      <c r="Q33" s="14"/>
      <c r="T33" s="15"/>
      <c r="U33" s="13"/>
      <c r="W33" s="14"/>
      <c r="Z33" s="15"/>
      <c r="AA33" s="13"/>
      <c r="AC33" s="14"/>
      <c r="AF33" s="15"/>
      <c r="AG33" s="13"/>
      <c r="AI33" s="134"/>
      <c r="AL33" s="15"/>
      <c r="AM33" s="13"/>
      <c r="AO33" s="14"/>
      <c r="AS33" s="132"/>
      <c r="AU33" s="134"/>
      <c r="AY33" s="132"/>
      <c r="BA33" s="14"/>
      <c r="BD33" s="15"/>
      <c r="BE33" s="132"/>
    </row>
    <row r="34" spans="2:57">
      <c r="B34" s="4" t="s">
        <v>70</v>
      </c>
      <c r="C34" s="108">
        <f>C7/C5</f>
        <v>0.46582308495844044</v>
      </c>
      <c r="D34" s="109"/>
      <c r="E34" s="110">
        <f>E7/E5</f>
        <v>0.43011038701955051</v>
      </c>
      <c r="F34" s="111">
        <f>F7/F5</f>
        <v>0.50654103433579778</v>
      </c>
      <c r="G34" s="111">
        <f>G7/G5</f>
        <v>0.4788872579574931</v>
      </c>
      <c r="H34" s="112">
        <f>H7/H5</f>
        <v>0.51560768468848384</v>
      </c>
      <c r="I34" s="108">
        <f>I7/I5</f>
        <v>0.48471334869881405</v>
      </c>
      <c r="J34" s="109"/>
      <c r="K34" s="110">
        <f>K7/K5</f>
        <v>0.49806275098186309</v>
      </c>
      <c r="L34" s="111">
        <f t="shared" ref="L34:O34" si="0">L7/L5</f>
        <v>0.55638002458232805</v>
      </c>
      <c r="M34" s="111">
        <f t="shared" si="0"/>
        <v>0.52724586804755813</v>
      </c>
      <c r="N34" s="112">
        <f t="shared" si="0"/>
        <v>0.54145298810707554</v>
      </c>
      <c r="O34" s="108">
        <f t="shared" si="0"/>
        <v>0.53195358694627848</v>
      </c>
      <c r="P34" s="109"/>
      <c r="Q34" s="110">
        <f>Q7/Q5</f>
        <v>0.51516276766926605</v>
      </c>
      <c r="R34" s="111">
        <f t="shared" ref="R34:AD34" si="1">R7/R5</f>
        <v>0.55849089235748661</v>
      </c>
      <c r="S34" s="111">
        <f t="shared" si="1"/>
        <v>0.53618423185924502</v>
      </c>
      <c r="T34" s="112">
        <f t="shared" si="1"/>
        <v>0.52931090569004302</v>
      </c>
      <c r="U34" s="108">
        <f t="shared" si="1"/>
        <v>0.53570174694214412</v>
      </c>
      <c r="V34" s="109"/>
      <c r="W34" s="110">
        <f t="shared" si="1"/>
        <v>0.48570939585829204</v>
      </c>
      <c r="X34" s="111">
        <f t="shared" si="1"/>
        <v>0.50475543478260876</v>
      </c>
      <c r="Y34" s="111">
        <f t="shared" si="1"/>
        <v>0.55262983659524878</v>
      </c>
      <c r="Z34" s="112">
        <f t="shared" si="1"/>
        <v>0.5597851570825696</v>
      </c>
      <c r="AA34" s="108">
        <f t="shared" si="1"/>
        <v>0.52575652416520136</v>
      </c>
      <c r="AB34" s="113"/>
      <c r="AC34" s="110">
        <f t="shared" si="1"/>
        <v>0.54030865198119693</v>
      </c>
      <c r="AD34" s="111">
        <f t="shared" si="1"/>
        <v>0.5564751065114123</v>
      </c>
      <c r="AE34" s="111">
        <f>AE7/AE5</f>
        <v>0.55098662645863383</v>
      </c>
      <c r="AF34" s="111">
        <f>AF7/AF5</f>
        <v>0.54821208898897023</v>
      </c>
      <c r="AG34" s="108">
        <f>AG7/AG5</f>
        <v>0.54950470613311797</v>
      </c>
      <c r="AI34" s="424">
        <f>AI7/AI5</f>
        <v>0.54466345441590425</v>
      </c>
      <c r="AJ34" s="111">
        <f>AJ7/AJ5</f>
        <v>0.55935101739676063</v>
      </c>
      <c r="AK34" s="111">
        <f>AK7/AK5</f>
        <v>0.52987038119020058</v>
      </c>
      <c r="AL34" s="111">
        <f>AL7/AL5</f>
        <v>0.51432165554710929</v>
      </c>
      <c r="AM34" s="108">
        <f>AM7/AM5</f>
        <v>0.53778318092346578</v>
      </c>
      <c r="AO34" s="110">
        <f>AO7/AO5</f>
        <v>0.49790958087901321</v>
      </c>
      <c r="AP34" s="111">
        <f>AP7/AP5</f>
        <v>0.53957746530327444</v>
      </c>
      <c r="AQ34" s="111">
        <f>AQ7/AQ5</f>
        <v>0.51719894566445268</v>
      </c>
      <c r="AR34" s="111">
        <f>AR7/AR5</f>
        <v>0.5200172241230826</v>
      </c>
      <c r="AS34" s="468">
        <f>AS7/AS5</f>
        <v>0.51856381331294754</v>
      </c>
      <c r="AU34" s="424">
        <f>AU7/AU5</f>
        <v>0.52295615730594536</v>
      </c>
      <c r="AV34" s="111">
        <f>AV7/AV5</f>
        <v>0.54028238026453668</v>
      </c>
      <c r="AW34" s="111">
        <f>AW7/AW5</f>
        <v>0.51163357419847</v>
      </c>
      <c r="AX34" s="111">
        <f>AX7/AX5</f>
        <v>0.52530912953480768</v>
      </c>
      <c r="AY34" s="468">
        <f>AY7/AY5</f>
        <v>0.52506170840004207</v>
      </c>
      <c r="BA34" s="110">
        <f>BA7/BA5</f>
        <v>0.51999096758103058</v>
      </c>
      <c r="BB34" s="111">
        <f>BB7/BB5</f>
        <v>0.54070446740956279</v>
      </c>
      <c r="BC34" s="111">
        <f>BC7/BC5</f>
        <v>0.54634324546478552</v>
      </c>
      <c r="BD34" s="112">
        <f>BD7/BD5</f>
        <v>0.533093278992265</v>
      </c>
      <c r="BE34" s="468">
        <f>BE7/BE5</f>
        <v>0.53503600444487232</v>
      </c>
    </row>
    <row r="35" spans="2:57">
      <c r="C35" s="114"/>
      <c r="D35" s="115"/>
      <c r="E35" s="116"/>
      <c r="F35" s="117"/>
      <c r="G35" s="117"/>
      <c r="H35" s="118"/>
      <c r="I35" s="114"/>
      <c r="J35" s="115"/>
      <c r="K35" s="116"/>
      <c r="L35" s="117"/>
      <c r="M35" s="117"/>
      <c r="N35" s="118"/>
      <c r="O35" s="114"/>
      <c r="P35" s="115"/>
      <c r="Q35" s="116"/>
      <c r="R35" s="117"/>
      <c r="S35" s="117"/>
      <c r="T35" s="118"/>
      <c r="U35" s="114"/>
      <c r="V35" s="115"/>
      <c r="W35" s="116"/>
      <c r="X35" s="117"/>
      <c r="Y35" s="117"/>
      <c r="Z35" s="118"/>
      <c r="AA35" s="114"/>
      <c r="AB35" s="119"/>
      <c r="AC35" s="116"/>
      <c r="AD35" s="117"/>
      <c r="AE35" s="117"/>
      <c r="AF35" s="192"/>
      <c r="AG35" s="108"/>
      <c r="AI35" s="424"/>
      <c r="AL35" s="15"/>
      <c r="AM35" s="108"/>
      <c r="AO35" s="110"/>
      <c r="AP35" s="111"/>
      <c r="AS35" s="132"/>
      <c r="AU35" s="424"/>
      <c r="AV35" s="111"/>
      <c r="AY35" s="132"/>
      <c r="BA35" s="14"/>
      <c r="BD35" s="15"/>
      <c r="BE35" s="132"/>
    </row>
    <row r="36" spans="2:57">
      <c r="B36" s="1" t="s">
        <v>12</v>
      </c>
      <c r="C36" s="120"/>
      <c r="D36" s="115"/>
      <c r="E36" s="121"/>
      <c r="F36" s="115"/>
      <c r="G36" s="115"/>
      <c r="H36" s="122"/>
      <c r="I36" s="120"/>
      <c r="J36" s="115"/>
      <c r="K36" s="121"/>
      <c r="L36" s="115"/>
      <c r="M36" s="115"/>
      <c r="N36" s="122"/>
      <c r="O36" s="120"/>
      <c r="P36" s="115"/>
      <c r="Q36" s="121"/>
      <c r="R36" s="115"/>
      <c r="S36" s="115"/>
      <c r="T36" s="122"/>
      <c r="U36" s="120"/>
      <c r="V36" s="115"/>
      <c r="W36" s="121"/>
      <c r="X36" s="115"/>
      <c r="Y36" s="115"/>
      <c r="Z36" s="122"/>
      <c r="AA36" s="120"/>
      <c r="AB36" s="119"/>
      <c r="AC36" s="121"/>
      <c r="AD36" s="115"/>
      <c r="AE36" s="115"/>
      <c r="AF36" s="192"/>
      <c r="AG36" s="108"/>
      <c r="AI36" s="424"/>
      <c r="AL36" s="15"/>
      <c r="AM36" s="108"/>
      <c r="AO36" s="110"/>
      <c r="AP36" s="111"/>
      <c r="AS36" s="132"/>
      <c r="AU36" s="424"/>
      <c r="AV36" s="111"/>
      <c r="AY36" s="132"/>
      <c r="BA36" s="14"/>
      <c r="BD36" s="15"/>
      <c r="BE36" s="132"/>
    </row>
    <row r="37" spans="2:57">
      <c r="B37" s="1" t="s">
        <v>13</v>
      </c>
      <c r="C37" s="114">
        <f>C10/C5</f>
        <v>2.7614537204965362E-2</v>
      </c>
      <c r="D37" s="115"/>
      <c r="E37" s="116">
        <f>E10/E5</f>
        <v>2.4803830296581994E-2</v>
      </c>
      <c r="F37" s="117">
        <f>F10/F5</f>
        <v>2.2773176200270539E-2</v>
      </c>
      <c r="G37" s="117">
        <f>G10/G5</f>
        <v>2.2801761405907544E-2</v>
      </c>
      <c r="H37" s="118">
        <f>H10/H5</f>
        <v>2.4458413831654723E-2</v>
      </c>
      <c r="I37" s="114">
        <f>I10/I5</f>
        <v>2.3668846362710431E-2</v>
      </c>
      <c r="J37" s="115"/>
      <c r="K37" s="116">
        <f>K10/K5</f>
        <v>2.4553197122810112E-2</v>
      </c>
      <c r="L37" s="117">
        <f t="shared" ref="L37:AD37" si="2">L10/L5</f>
        <v>2.4756832218024008E-2</v>
      </c>
      <c r="M37" s="117">
        <f t="shared" si="2"/>
        <v>2.6423845793390462E-2</v>
      </c>
      <c r="N37" s="118">
        <f t="shared" si="2"/>
        <v>3.0691418147083923E-2</v>
      </c>
      <c r="O37" s="114">
        <f t="shared" si="2"/>
        <v>2.6651214362622532E-2</v>
      </c>
      <c r="P37" s="115"/>
      <c r="Q37" s="116">
        <f t="shared" si="2"/>
        <v>3.2728278834742219E-2</v>
      </c>
      <c r="R37" s="117">
        <f t="shared" si="2"/>
        <v>3.2743040328109853E-2</v>
      </c>
      <c r="S37" s="117">
        <f t="shared" si="2"/>
        <v>3.3191307223875956E-2</v>
      </c>
      <c r="T37" s="118">
        <f t="shared" si="2"/>
        <v>3.0490119005665641E-2</v>
      </c>
      <c r="U37" s="114">
        <f t="shared" si="2"/>
        <v>3.2301540949728196E-2</v>
      </c>
      <c r="V37" s="115"/>
      <c r="W37" s="116">
        <f t="shared" si="2"/>
        <v>3.0758172171829544E-2</v>
      </c>
      <c r="X37" s="117">
        <f t="shared" si="2"/>
        <v>2.6606622590766474E-2</v>
      </c>
      <c r="Y37" s="117">
        <f t="shared" si="2"/>
        <v>2.7529860430625813E-2</v>
      </c>
      <c r="Z37" s="118">
        <f t="shared" si="2"/>
        <v>2.8567571791920657E-2</v>
      </c>
      <c r="AA37" s="114">
        <f t="shared" si="2"/>
        <v>2.8366534687909565E-2</v>
      </c>
      <c r="AB37" s="119"/>
      <c r="AC37" s="116">
        <f t="shared" si="2"/>
        <v>2.4409329987088262E-2</v>
      </c>
      <c r="AD37" s="117">
        <f t="shared" si="2"/>
        <v>2.3222549800099732E-2</v>
      </c>
      <c r="AE37" s="117">
        <f>AE10/AE5</f>
        <v>2.3665923692146321E-2</v>
      </c>
      <c r="AF37" s="117">
        <f>AF10/AF5</f>
        <v>2.4478221888617833E-2</v>
      </c>
      <c r="AG37" s="114">
        <f>AG10/AG5</f>
        <v>2.3919945254041439E-2</v>
      </c>
      <c r="AI37" s="425">
        <f>AI10/AI5</f>
        <v>2.5714467121461176E-2</v>
      </c>
      <c r="AJ37" s="117">
        <f>AJ10/AJ5</f>
        <v>2.7270784060899007E-2</v>
      </c>
      <c r="AK37" s="117">
        <f>AK10/AK5</f>
        <v>3.0039708087871351E-2</v>
      </c>
      <c r="AL37" s="117">
        <f>AL10/AL5</f>
        <v>3.2922636434847365E-2</v>
      </c>
      <c r="AM37" s="114">
        <f>AM10/AM5</f>
        <v>2.8875556556287544E-2</v>
      </c>
      <c r="AO37" s="116">
        <f>AO10/AO5</f>
        <v>3.2441731131687468E-2</v>
      </c>
      <c r="AP37" s="117">
        <f>AP10/AP5</f>
        <v>3.4344187133990185E-2</v>
      </c>
      <c r="AQ37" s="117">
        <f>AQ10/AQ5</f>
        <v>3.5655640656358817E-2</v>
      </c>
      <c r="AR37" s="117">
        <f>AR10/AR5</f>
        <v>3.4902125084374923E-2</v>
      </c>
      <c r="AS37" s="469">
        <f>AS10/AS5</f>
        <v>3.429713516836512E-2</v>
      </c>
      <c r="AU37" s="425">
        <f>AU10/AU5</f>
        <v>3.4714189096795411E-2</v>
      </c>
      <c r="AV37" s="117">
        <f>AV10/AV5</f>
        <v>3.2826351714957375E-2</v>
      </c>
      <c r="AW37" s="117">
        <f>AW10/AW5</f>
        <v>3.273223001561032E-2</v>
      </c>
      <c r="AX37" s="117">
        <f>AX10/AX5</f>
        <v>3.2193049351781237E-2</v>
      </c>
      <c r="AY37" s="469">
        <f>AY10/AY5</f>
        <v>3.3090216840087408E-2</v>
      </c>
      <c r="BA37" s="116">
        <f>BA10/BA5</f>
        <v>3.1539319670114488E-2</v>
      </c>
      <c r="BB37" s="117">
        <f>BB10/BB5</f>
        <v>3.1808810535616606E-2</v>
      </c>
      <c r="BC37" s="117">
        <f>BC10/BC5</f>
        <v>3.3281354120508339E-2</v>
      </c>
      <c r="BD37" s="118">
        <f>BD10/BD5</f>
        <v>3.2321015133905312E-2</v>
      </c>
      <c r="BE37" s="469">
        <f>BE10/BE5</f>
        <v>3.2234298945403458E-2</v>
      </c>
    </row>
    <row r="38" spans="2:57">
      <c r="B38" s="1" t="s">
        <v>14</v>
      </c>
      <c r="C38" s="114">
        <f>C11/C5</f>
        <v>0.13494530283707487</v>
      </c>
      <c r="D38" s="115"/>
      <c r="E38" s="116">
        <f>E11/E5</f>
        <v>0.12386398900563018</v>
      </c>
      <c r="F38" s="117">
        <f>F11/F5</f>
        <v>0.12462245446291252</v>
      </c>
      <c r="G38" s="117">
        <f>G11/G5</f>
        <v>0.12915971286670822</v>
      </c>
      <c r="H38" s="118">
        <f>H11/H5</f>
        <v>0.13035334268258</v>
      </c>
      <c r="I38" s="114">
        <f>I11/I5</f>
        <v>0.12704299581828693</v>
      </c>
      <c r="J38" s="115"/>
      <c r="K38" s="116">
        <f>K11/K5</f>
        <v>0.13991439036229644</v>
      </c>
      <c r="L38" s="117">
        <f t="shared" ref="L38:AD38" si="3">L11/L5</f>
        <v>0.1416442846087313</v>
      </c>
      <c r="M38" s="117">
        <f t="shared" si="3"/>
        <v>0.14538277644965808</v>
      </c>
      <c r="N38" s="118">
        <f t="shared" si="3"/>
        <v>0.13931711594622739</v>
      </c>
      <c r="O38" s="114">
        <f t="shared" si="3"/>
        <v>0.1415991129628924</v>
      </c>
      <c r="P38" s="115"/>
      <c r="Q38" s="116">
        <f t="shared" si="3"/>
        <v>0.14992391312262002</v>
      </c>
      <c r="R38" s="117">
        <f t="shared" si="3"/>
        <v>0.14601258825055438</v>
      </c>
      <c r="S38" s="117">
        <f t="shared" si="3"/>
        <v>0.14644253779256405</v>
      </c>
      <c r="T38" s="118">
        <f t="shared" si="3"/>
        <v>0.14160725419501746</v>
      </c>
      <c r="U38" s="114">
        <f t="shared" si="3"/>
        <v>0.14593514400334112</v>
      </c>
      <c r="V38" s="115"/>
      <c r="W38" s="116">
        <f t="shared" si="3"/>
        <v>0.14909464316275886</v>
      </c>
      <c r="X38" s="117">
        <f t="shared" si="3"/>
        <v>0.1334463245181533</v>
      </c>
      <c r="Y38" s="117">
        <f t="shared" si="3"/>
        <v>0.13817897719748934</v>
      </c>
      <c r="Z38" s="118">
        <f t="shared" si="3"/>
        <v>0.13351663185415691</v>
      </c>
      <c r="AA38" s="114">
        <f t="shared" si="3"/>
        <v>0.13863108349450357</v>
      </c>
      <c r="AB38" s="119"/>
      <c r="AC38" s="116">
        <f t="shared" si="3"/>
        <v>0.13960884705461496</v>
      </c>
      <c r="AD38" s="117">
        <f t="shared" si="3"/>
        <v>0.14058194161337451</v>
      </c>
      <c r="AE38" s="117">
        <f>AE11/AE5</f>
        <v>0.15714730562475415</v>
      </c>
      <c r="AF38" s="117">
        <f>AF11/AF5</f>
        <v>0.15861220575050561</v>
      </c>
      <c r="AG38" s="114">
        <f>AG11/AG5</f>
        <v>0.14977282670884795</v>
      </c>
      <c r="AI38" s="425">
        <f>AI11/AI5</f>
        <v>0.16432567425519756</v>
      </c>
      <c r="AJ38" s="117">
        <f>AJ11/AJ5</f>
        <v>0.17916319030249542</v>
      </c>
      <c r="AK38" s="117">
        <f>AK11/AK5</f>
        <v>0.17296277413280436</v>
      </c>
      <c r="AL38" s="117">
        <f>AL11/AL5</f>
        <v>0.1751436410151532</v>
      </c>
      <c r="AM38" s="114">
        <f>AM11/AM5</f>
        <v>0.1728856308606376</v>
      </c>
      <c r="AO38" s="116">
        <f>AO11/AO5</f>
        <v>0.1840355639482277</v>
      </c>
      <c r="AP38" s="117">
        <f>AP11/AP5</f>
        <v>0.18592476500480404</v>
      </c>
      <c r="AQ38" s="117">
        <f>AQ11/AQ5</f>
        <v>0.18992403038784483</v>
      </c>
      <c r="AR38" s="117">
        <f>AR11/AR5</f>
        <v>0.1775791572593472</v>
      </c>
      <c r="AS38" s="469">
        <f>AS11/AS5</f>
        <v>0.18438148849229777</v>
      </c>
      <c r="AU38" s="425">
        <f>AU11/AU5</f>
        <v>0.17901478669973131</v>
      </c>
      <c r="AV38" s="117">
        <f>AV11/AV5</f>
        <v>0.1785835669980457</v>
      </c>
      <c r="AW38" s="117">
        <f>AW11/AW5</f>
        <v>0.16927662760554624</v>
      </c>
      <c r="AX38" s="117">
        <f>AX11/AX5</f>
        <v>0.16463871336746921</v>
      </c>
      <c r="AY38" s="469">
        <f>AY11/AY5</f>
        <v>0.17272953356503301</v>
      </c>
      <c r="BA38" s="116">
        <f>BA11/BA5</f>
        <v>0.16836698583460563</v>
      </c>
      <c r="BB38" s="117">
        <f>BB11/BB5</f>
        <v>0.17410695502166867</v>
      </c>
      <c r="BC38" s="117">
        <f>BC11/BC5</f>
        <v>0.1748970845412017</v>
      </c>
      <c r="BD38" s="118">
        <f>BD11/BD5</f>
        <v>0.16699396678494688</v>
      </c>
      <c r="BE38" s="469">
        <f>BE11/BE5</f>
        <v>0.17102560044122372</v>
      </c>
    </row>
    <row r="39" spans="2:57">
      <c r="B39" s="1" t="s">
        <v>15</v>
      </c>
      <c r="C39" s="114">
        <f>C12/C5</f>
        <v>0.1249671560679565</v>
      </c>
      <c r="D39" s="115"/>
      <c r="E39" s="116">
        <f>E12/E5</f>
        <v>0.12417431396018976</v>
      </c>
      <c r="F39" s="117">
        <f>F12/F5</f>
        <v>0.14173476383715974</v>
      </c>
      <c r="G39" s="117">
        <f>G12/G5</f>
        <v>0.14460217561779903</v>
      </c>
      <c r="H39" s="118">
        <f>H12/H5</f>
        <v>0.14309250850748756</v>
      </c>
      <c r="I39" s="114">
        <f>I12/I5</f>
        <v>0.13882987109512837</v>
      </c>
      <c r="J39" s="115"/>
      <c r="K39" s="116">
        <f>K12/K5</f>
        <v>0.13550152243943336</v>
      </c>
      <c r="L39" s="117">
        <f t="shared" ref="L39:AD39" si="4">L12/L5</f>
        <v>0.1605514332104217</v>
      </c>
      <c r="M39" s="117">
        <f t="shared" si="4"/>
        <v>0.15055317729471285</v>
      </c>
      <c r="N39" s="118">
        <f t="shared" si="4"/>
        <v>0.14816438699372861</v>
      </c>
      <c r="O39" s="114">
        <f t="shared" si="4"/>
        <v>0.14916419209245718</v>
      </c>
      <c r="P39" s="115"/>
      <c r="Q39" s="116">
        <f t="shared" si="4"/>
        <v>0.14196573542153587</v>
      </c>
      <c r="R39" s="117">
        <f t="shared" si="4"/>
        <v>0.15388796580541952</v>
      </c>
      <c r="S39" s="117">
        <f t="shared" si="4"/>
        <v>0.14998346271328236</v>
      </c>
      <c r="T39" s="118">
        <f t="shared" si="4"/>
        <v>0.14639865542573666</v>
      </c>
      <c r="U39" s="114">
        <f t="shared" si="4"/>
        <v>0.14832285900168554</v>
      </c>
      <c r="V39" s="115"/>
      <c r="W39" s="116">
        <f t="shared" si="4"/>
        <v>0.15026527468766046</v>
      </c>
      <c r="X39" s="117">
        <f t="shared" si="4"/>
        <v>0.10251848946660691</v>
      </c>
      <c r="Y39" s="117">
        <f t="shared" si="4"/>
        <v>0.12515559204428081</v>
      </c>
      <c r="Z39" s="118">
        <f t="shared" si="4"/>
        <v>0.14834391917814058</v>
      </c>
      <c r="AA39" s="114">
        <f t="shared" si="4"/>
        <v>0.13152696379396159</v>
      </c>
      <c r="AB39" s="119"/>
      <c r="AC39" s="116">
        <f t="shared" si="4"/>
        <v>0.14660130682421593</v>
      </c>
      <c r="AD39" s="117">
        <f t="shared" si="4"/>
        <v>0.15253221587479332</v>
      </c>
      <c r="AE39" s="117">
        <f>AE12/AE5</f>
        <v>0.1923880621476334</v>
      </c>
      <c r="AF39" s="117">
        <f>AF12/AF5</f>
        <v>0.13487625362273514</v>
      </c>
      <c r="AG39" s="114">
        <f>AG12/AG5</f>
        <v>0.15750457151190836</v>
      </c>
      <c r="AI39" s="425">
        <f>AI12/AI5</f>
        <v>0.15961311896380223</v>
      </c>
      <c r="AJ39" s="117">
        <f>AJ12/AJ5</f>
        <v>0.17900459914360775</v>
      </c>
      <c r="AK39" s="117">
        <f>AK12/AK5</f>
        <v>0.16591803089564625</v>
      </c>
      <c r="AL39" s="117">
        <f>AL12/AL5</f>
        <v>0.15393609180677051</v>
      </c>
      <c r="AM39" s="114">
        <f>AM12/AM5</f>
        <v>0.16492224554573387</v>
      </c>
      <c r="AO39" s="116">
        <f>AO12/AO5</f>
        <v>0.13713077905217647</v>
      </c>
      <c r="AP39" s="117">
        <f>AP12/AP5</f>
        <v>0.18813132696937482</v>
      </c>
      <c r="AQ39" s="117">
        <f>AQ12/AQ5</f>
        <v>0.15365116089486536</v>
      </c>
      <c r="AR39" s="117">
        <f>AR12/AR5</f>
        <v>0.16430028939630223</v>
      </c>
      <c r="AS39" s="469">
        <f>AS12/AS5</f>
        <v>0.1607288726035562</v>
      </c>
      <c r="AU39" s="425">
        <f>AU12/AU5</f>
        <v>0.15292648042545484</v>
      </c>
      <c r="AV39" s="117">
        <f>AV12/AV5</f>
        <v>0.15209802588721782</v>
      </c>
      <c r="AW39" s="117">
        <f>AW12/AW5</f>
        <v>0.13953931893793306</v>
      </c>
      <c r="AX39" s="117">
        <f>AX12/AX5</f>
        <v>0.14750381305153065</v>
      </c>
      <c r="AY39" s="469">
        <f>AY12/AY5</f>
        <v>0.14795501592603311</v>
      </c>
      <c r="BA39" s="116">
        <f>BA12/BA5</f>
        <v>0.14290769744092696</v>
      </c>
      <c r="BB39" s="117">
        <f>BB12/BB5</f>
        <v>0.15247062022002064</v>
      </c>
      <c r="BC39" s="117">
        <f>BC12/BC5</f>
        <v>0.13675494112593065</v>
      </c>
      <c r="BD39" s="118">
        <f>BD12/BD5</f>
        <v>0.14013891500781514</v>
      </c>
      <c r="BE39" s="469">
        <f>BE12/BE5</f>
        <v>0.14310155488944112</v>
      </c>
    </row>
    <row r="40" spans="2:57">
      <c r="B40" s="1" t="s">
        <v>16</v>
      </c>
      <c r="C40" s="114">
        <f>C13/C5</f>
        <v>0.16054113982863477</v>
      </c>
      <c r="D40" s="115"/>
      <c r="E40" s="116">
        <f>E13/E5</f>
        <v>0.13739637363124529</v>
      </c>
      <c r="F40" s="117">
        <f>F13/F5</f>
        <v>0.1243445068282469</v>
      </c>
      <c r="G40" s="117">
        <f>G13/G5</f>
        <v>0.13499085114511492</v>
      </c>
      <c r="H40" s="118">
        <f>H13/H5</f>
        <v>0.17871117692632074</v>
      </c>
      <c r="I40" s="114">
        <f>I13/I5</f>
        <v>0.14381489350520649</v>
      </c>
      <c r="J40" s="115"/>
      <c r="K40" s="116">
        <f>K13/K5</f>
        <v>0.13185649353514847</v>
      </c>
      <c r="L40" s="117">
        <f t="shared" ref="L40:AD40" si="5">L13/L5</f>
        <v>0.12249434758197904</v>
      </c>
      <c r="M40" s="117">
        <f t="shared" si="5"/>
        <v>0.12929973234637715</v>
      </c>
      <c r="N40" s="118">
        <f t="shared" si="5"/>
        <v>0.13964595256923185</v>
      </c>
      <c r="O40" s="114">
        <f t="shared" si="5"/>
        <v>0.13073170536092021</v>
      </c>
      <c r="P40" s="115"/>
      <c r="Q40" s="116">
        <f t="shared" si="5"/>
        <v>0.14029837705598391</v>
      </c>
      <c r="R40" s="117">
        <f t="shared" si="5"/>
        <v>0.11634557774387419</v>
      </c>
      <c r="S40" s="117">
        <f t="shared" si="5"/>
        <v>0.12334221807168751</v>
      </c>
      <c r="T40" s="118">
        <f t="shared" si="5"/>
        <v>0.13873376887419012</v>
      </c>
      <c r="U40" s="114">
        <f t="shared" si="5"/>
        <v>0.12911132076413534</v>
      </c>
      <c r="V40" s="115"/>
      <c r="W40" s="116">
        <f t="shared" si="5"/>
        <v>0.12920759883621427</v>
      </c>
      <c r="X40" s="117">
        <f t="shared" si="5"/>
        <v>0.11048857014791574</v>
      </c>
      <c r="Y40" s="117">
        <f t="shared" si="5"/>
        <v>0.11746206202494769</v>
      </c>
      <c r="Z40" s="118">
        <f t="shared" si="5"/>
        <v>0.13132841695440273</v>
      </c>
      <c r="AA40" s="114">
        <f t="shared" si="5"/>
        <v>0.12206341524742143</v>
      </c>
      <c r="AB40" s="119"/>
      <c r="AC40" s="116">
        <f t="shared" si="5"/>
        <v>0.11110800583543405</v>
      </c>
      <c r="AD40" s="117">
        <f t="shared" si="5"/>
        <v>9.6100851216460934E-2</v>
      </c>
      <c r="AE40" s="117">
        <f>AE13/AE5</f>
        <v>9.9072374459158258E-2</v>
      </c>
      <c r="AF40" s="117">
        <f>AF13/AF5</f>
        <v>9.7070536477554675E-2</v>
      </c>
      <c r="AG40" s="114">
        <f>AG13/AG5</f>
        <v>0.10018734784998706</v>
      </c>
      <c r="AI40" s="425">
        <f>AI13/AI5</f>
        <v>9.4656752428588564E-2</v>
      </c>
      <c r="AJ40" s="117">
        <f>AJ13/AJ5</f>
        <v>0.10744206251249769</v>
      </c>
      <c r="AK40" s="117">
        <f>AK13/AK5</f>
        <v>0.10605445999605524</v>
      </c>
      <c r="AL40" s="117">
        <f>AL13/AL5</f>
        <v>0.11118914309307629</v>
      </c>
      <c r="AM40" s="114">
        <f>AM13/AM5</f>
        <v>0.10469432076526944</v>
      </c>
      <c r="AO40" s="116">
        <f>AO13/AO5</f>
        <v>0.100468869027821</v>
      </c>
      <c r="AP40" s="117">
        <f>AP13/AP5</f>
        <v>0.10430754505368449</v>
      </c>
      <c r="AQ40" s="117">
        <f>AQ13/AQ5</f>
        <v>0.13671036439793013</v>
      </c>
      <c r="AR40" s="117">
        <f>AR13/AR5</f>
        <v>0.13470505628874455</v>
      </c>
      <c r="AS40" s="469">
        <f>AS13/AS5</f>
        <v>0.11844554087650729</v>
      </c>
      <c r="AU40" s="425">
        <f>AU13/AU5</f>
        <v>0.12182673580184861</v>
      </c>
      <c r="AV40" s="117">
        <f>AV13/AV5</f>
        <v>0.11858838190727052</v>
      </c>
      <c r="AW40" s="117">
        <f>AW13/AW5</f>
        <v>0.11974740946366891</v>
      </c>
      <c r="AX40" s="117">
        <f>AX13/AX5</f>
        <v>0.14215873188800524</v>
      </c>
      <c r="AY40" s="469">
        <f>AY13/AY5</f>
        <v>0.12578158810738191</v>
      </c>
      <c r="BA40" s="116">
        <f>BA13/BA5</f>
        <v>0.1276739161939813</v>
      </c>
      <c r="BB40" s="117">
        <f>BB13/BB5</f>
        <v>0.12405047722925454</v>
      </c>
      <c r="BC40" s="117">
        <f>BC13/BC5</f>
        <v>0.13040580994550641</v>
      </c>
      <c r="BD40" s="118">
        <f>BD13/BD5</f>
        <v>0.13019043009393563</v>
      </c>
      <c r="BE40" s="469">
        <f>BE13/BE5</f>
        <v>0.12808542509394769</v>
      </c>
    </row>
    <row r="41" spans="2:57">
      <c r="C41" s="120"/>
      <c r="D41" s="115"/>
      <c r="E41" s="121"/>
      <c r="F41" s="115"/>
      <c r="G41" s="115"/>
      <c r="H41" s="122"/>
      <c r="I41" s="120"/>
      <c r="J41" s="115"/>
      <c r="K41" s="121"/>
      <c r="L41" s="115"/>
      <c r="M41" s="115"/>
      <c r="N41" s="122"/>
      <c r="O41" s="120"/>
      <c r="P41" s="115"/>
      <c r="Q41" s="121"/>
      <c r="R41" s="115"/>
      <c r="S41" s="115"/>
      <c r="T41" s="122"/>
      <c r="U41" s="120"/>
      <c r="V41" s="115"/>
      <c r="W41" s="121"/>
      <c r="X41" s="115"/>
      <c r="Y41" s="115"/>
      <c r="Z41" s="122"/>
      <c r="AA41" s="120"/>
      <c r="AB41" s="119"/>
      <c r="AC41" s="121"/>
      <c r="AD41" s="115"/>
      <c r="AE41" s="115"/>
      <c r="AF41" s="192"/>
      <c r="AG41" s="108"/>
      <c r="AI41" s="424"/>
      <c r="AL41" s="15"/>
      <c r="AM41" s="108"/>
      <c r="AO41" s="110"/>
      <c r="AP41" s="111"/>
      <c r="AQ41" s="111"/>
      <c r="AS41" s="132"/>
      <c r="AU41" s="424"/>
      <c r="AV41" s="111"/>
      <c r="AY41" s="132"/>
      <c r="BA41" s="14"/>
      <c r="BD41" s="15"/>
      <c r="BE41" s="132"/>
    </row>
    <row r="42" spans="2:57">
      <c r="B42" s="4" t="s">
        <v>23</v>
      </c>
      <c r="C42" s="123">
        <f>C28/C5</f>
        <v>3.0504803224793483E-2</v>
      </c>
      <c r="D42" s="111"/>
      <c r="E42" s="124">
        <f>E28/E5</f>
        <v>3.0799751740036352E-2</v>
      </c>
      <c r="F42" s="125">
        <f>F28/F5</f>
        <v>9.9495988289139664E-2</v>
      </c>
      <c r="G42" s="125">
        <f>G28/G5</f>
        <v>5.8944765045342136E-2</v>
      </c>
      <c r="H42" s="126">
        <f>H28/H5</f>
        <v>8.8723043277858973E-2</v>
      </c>
      <c r="I42" s="123">
        <f>I28/I5</f>
        <v>7.1141675237802085E-2</v>
      </c>
      <c r="J42" s="111"/>
      <c r="K42" s="124">
        <f>K28/K5</f>
        <v>7.6757424650280209E-2</v>
      </c>
      <c r="L42" s="125">
        <f>L28/L5</f>
        <v>0.11843522860047648</v>
      </c>
      <c r="M42" s="125">
        <f>M28/M5</f>
        <v>8.1900420144707678E-2</v>
      </c>
      <c r="N42" s="126">
        <f>N28/N5</f>
        <v>9.29824698762165E-2</v>
      </c>
      <c r="O42" s="123">
        <f>O28/O5</f>
        <v>9.3225113736844306E-2</v>
      </c>
      <c r="P42" s="111"/>
      <c r="Q42" s="124">
        <f>Q28/Q5</f>
        <v>6.2245618633639865E-2</v>
      </c>
      <c r="R42" s="125">
        <f>R28/R5</f>
        <v>0.11716091094955436</v>
      </c>
      <c r="S42" s="125">
        <f>S28/S5</f>
        <v>9.3633468874232309E-2</v>
      </c>
      <c r="T42" s="126">
        <f>T28/T5</f>
        <v>9.2507251484182276E-2</v>
      </c>
      <c r="U42" s="123">
        <f>U28/U5</f>
        <v>9.25218762947322E-2</v>
      </c>
      <c r="V42" s="111"/>
      <c r="W42" s="124">
        <f>W28/W5</f>
        <v>3.8398083176450458E-2</v>
      </c>
      <c r="X42" s="125">
        <f>X28/X5</f>
        <v>0.14621386149708651</v>
      </c>
      <c r="Y42" s="125">
        <f>Y28/Y5</f>
        <v>0.15906803675944806</v>
      </c>
      <c r="Z42" s="126">
        <f>Z28/Z5</f>
        <v>0.13318271594412948</v>
      </c>
      <c r="AA42" s="123">
        <f>AA28/AA5</f>
        <v>0.11927515590313598</v>
      </c>
      <c r="AB42" s="127"/>
      <c r="AC42" s="124">
        <f>AC28/AC5</f>
        <v>0.13045884174459355</v>
      </c>
      <c r="AD42" s="125">
        <f>AD28/AD5</f>
        <v>0.15485928245864206</v>
      </c>
      <c r="AE42" s="125">
        <f>AE28/AE5</f>
        <v>8.8771797561295399E-2</v>
      </c>
      <c r="AF42" s="125">
        <f>AF28/AF5</f>
        <v>0.14251579408269219</v>
      </c>
      <c r="AG42" s="123">
        <f>AG28/AG5</f>
        <v>0.12854642748965098</v>
      </c>
      <c r="AI42" s="124">
        <f>AI28/AI5</f>
        <v>0.11126357152431411</v>
      </c>
      <c r="AJ42" s="125">
        <f>AJ28/AJ5</f>
        <v>9.2665503664834836E-2</v>
      </c>
      <c r="AK42" s="125">
        <f>AK28/AK5</f>
        <v>6.5780708642370414E-2</v>
      </c>
      <c r="AL42" s="125">
        <f>AL28/AL5</f>
        <v>5.4550786600965448E-2</v>
      </c>
      <c r="AM42" s="123">
        <f>AM28/AM5</f>
        <v>8.1925448695134268E-2</v>
      </c>
      <c r="AO42" s="124">
        <f>AO28/AO5</f>
        <v>5.3682106083852814E-2</v>
      </c>
      <c r="AP42" s="125">
        <f>AP28/AP5</f>
        <v>3.7909757460846315E-2</v>
      </c>
      <c r="AQ42" s="125">
        <f>AQ28/AQ5</f>
        <v>3.6816341424595209E-2</v>
      </c>
      <c r="AR42" s="125">
        <f>AR28/AR5</f>
        <v>3.312152317110071E-2</v>
      </c>
      <c r="AS42" s="123">
        <f>AS28/AS5</f>
        <v>4.0617786340469288E-2</v>
      </c>
      <c r="AU42" s="124">
        <f>AU28/AU5</f>
        <v>4.9031528451739033E-2</v>
      </c>
      <c r="AV42" s="125">
        <f>AV28/AV5</f>
        <v>7.2485626079814194E-2</v>
      </c>
      <c r="AW42" s="125">
        <f>AW28/AW5</f>
        <v>6.181616551178544E-2</v>
      </c>
      <c r="AX42" s="125">
        <f>AX28/AX5</f>
        <v>6.2207212114609431E-2</v>
      </c>
      <c r="AY42" s="123">
        <f>AY28/AY5</f>
        <v>6.1523429721455941E-2</v>
      </c>
      <c r="BA42" s="538">
        <f>BA28/BA5</f>
        <v>6.5043527496638123E-2</v>
      </c>
      <c r="BB42" s="545">
        <f>BB28/BB5</f>
        <v>7.4074913179554072E-2</v>
      </c>
      <c r="BC42" s="545">
        <f>BC28/BC5</f>
        <v>8.5738640399687455E-2</v>
      </c>
      <c r="BD42" s="539">
        <f>BD28/BD5</f>
        <v>8.0965930986432219E-2</v>
      </c>
      <c r="BE42" s="123">
        <f>BE28/BE5</f>
        <v>7.6525558831736132E-2</v>
      </c>
    </row>
    <row r="44" spans="2:57">
      <c r="B44" s="4" t="s">
        <v>133</v>
      </c>
    </row>
    <row r="45" spans="2:57">
      <c r="B45" s="1" t="s">
        <v>134</v>
      </c>
    </row>
    <row r="46" spans="2:57">
      <c r="B46" s="1" t="s">
        <v>135</v>
      </c>
    </row>
    <row r="47" spans="2:57" ht="13.5" customHeight="1">
      <c r="B47" s="1" t="s">
        <v>136</v>
      </c>
    </row>
  </sheetData>
  <sheetProtection algorithmName="SHA-512" hashValue="5GWM0T+54+cSAGqNLlUDj+BaUX40LeeL1UgIKnhdSJbeMiOtr3o8ygnjiHtEmoh51mDugytccgLDBO9LPUdNlA==" saltValue="AsecAAcJsxLX7Xv7stdrZg==" spinCount="100000" sheet="1" formatCells="0" formatColumns="0" formatRows="0" insertColumns="0" insertRows="0" insertHyperlinks="0" deleteColumns="0" deleteRows="0" sort="0" autoFilter="0" pivotTables="0"/>
  <mergeCells count="18">
    <mergeCell ref="BA3:BD3"/>
    <mergeCell ref="BA31:BD31"/>
    <mergeCell ref="AO3:AR3"/>
    <mergeCell ref="AO31:AR31"/>
    <mergeCell ref="AI3:AL3"/>
    <mergeCell ref="AI31:AL31"/>
    <mergeCell ref="AU3:AX3"/>
    <mergeCell ref="AU31:AX31"/>
    <mergeCell ref="E31:H31"/>
    <mergeCell ref="AC31:AF31"/>
    <mergeCell ref="W3:Z3"/>
    <mergeCell ref="AC3:AF3"/>
    <mergeCell ref="W31:Z31"/>
    <mergeCell ref="Q31:T31"/>
    <mergeCell ref="K31:N31"/>
    <mergeCell ref="K3:N3"/>
    <mergeCell ref="Q3:T3"/>
    <mergeCell ref="E3:H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F71FE-46D1-48C9-A7EE-7A2C349533BC}">
  <dimension ref="B2:BB18"/>
  <sheetViews>
    <sheetView showGridLines="0" topLeftCell="L1" workbookViewId="0">
      <selection activeCell="BB8" sqref="BB8"/>
    </sheetView>
  </sheetViews>
  <sheetFormatPr defaultColWidth="9.1015625" defaultRowHeight="12.9" outlineLevelCol="1"/>
  <cols>
    <col min="1" max="1" width="9.1015625" style="1"/>
    <col min="2" max="2" width="22.3125" style="1" customWidth="1"/>
    <col min="3" max="3" width="4.68359375" style="1" customWidth="1"/>
    <col min="4" max="4" width="9.1015625" style="1"/>
    <col min="5" max="5" width="2.68359375" style="1" customWidth="1"/>
    <col min="6" max="6" width="9.1015625" style="1"/>
    <col min="7" max="7" width="2.68359375" style="1" customWidth="1"/>
    <col min="8" max="11" width="9.1015625" style="1" hidden="1" customWidth="1" outlineLevel="1"/>
    <col min="12" max="12" width="9.1015625" style="1" customWidth="1" collapsed="1"/>
    <col min="13" max="13" width="2.68359375" style="1" customWidth="1"/>
    <col min="14" max="17" width="9.1015625" style="1" hidden="1" customWidth="1" outlineLevel="1"/>
    <col min="18" max="18" width="9.1015625" style="1" collapsed="1"/>
    <col min="19" max="19" width="2.68359375" style="1" customWidth="1"/>
    <col min="20" max="23" width="9.1015625" style="1" hidden="1" customWidth="1" outlineLevel="1"/>
    <col min="24" max="24" width="9.1015625" style="1" collapsed="1"/>
    <col min="25" max="25" width="2.68359375" style="1" customWidth="1"/>
    <col min="26" max="29" width="9.1015625" style="1" hidden="1" customWidth="1" outlineLevel="1"/>
    <col min="30" max="30" width="9.1015625" style="1" collapsed="1"/>
    <col min="31" max="31" width="2.68359375" style="1" customWidth="1"/>
    <col min="32" max="35" width="9.1015625" style="1" hidden="1" customWidth="1" outlineLevel="1"/>
    <col min="36" max="36" width="9.1015625" style="1" collapsed="1"/>
    <col min="37" max="37" width="2.68359375" style="1" customWidth="1"/>
    <col min="38" max="41" width="9.1015625" style="1" hidden="1" customWidth="1" outlineLevel="1"/>
    <col min="42" max="42" width="9.1015625" style="1" collapsed="1"/>
    <col min="43" max="43" width="2.68359375" style="1" customWidth="1"/>
    <col min="44" max="47" width="9.1015625" style="1" hidden="1" customWidth="1" outlineLevel="1"/>
    <col min="48" max="48" width="9.1015625" style="1" collapsed="1"/>
    <col min="49" max="49" width="2.68359375" style="1" customWidth="1"/>
    <col min="50" max="16384" width="9.1015625" style="1"/>
  </cols>
  <sheetData>
    <row r="2" spans="2:54">
      <c r="B2" s="1" t="s">
        <v>89</v>
      </c>
    </row>
    <row r="3" spans="2:54">
      <c r="B3" s="4" t="s">
        <v>82</v>
      </c>
      <c r="D3" s="460">
        <v>2016</v>
      </c>
      <c r="F3" s="460">
        <v>2017</v>
      </c>
      <c r="G3" s="18"/>
      <c r="H3" s="574" t="s">
        <v>65</v>
      </c>
      <c r="I3" s="575"/>
      <c r="J3" s="575"/>
      <c r="K3" s="576"/>
      <c r="L3" s="460">
        <v>2018</v>
      </c>
      <c r="N3" s="574" t="s">
        <v>66</v>
      </c>
      <c r="O3" s="575"/>
      <c r="P3" s="575"/>
      <c r="Q3" s="576"/>
      <c r="R3" s="460">
        <v>2019</v>
      </c>
      <c r="T3" s="574" t="s">
        <v>67</v>
      </c>
      <c r="U3" s="575"/>
      <c r="V3" s="575"/>
      <c r="W3" s="576"/>
      <c r="X3" s="460">
        <v>2020</v>
      </c>
      <c r="Z3" s="574" t="s">
        <v>68</v>
      </c>
      <c r="AA3" s="575"/>
      <c r="AB3" s="575"/>
      <c r="AC3" s="576"/>
      <c r="AD3" s="460">
        <v>2021</v>
      </c>
      <c r="AF3" s="577" t="s">
        <v>155</v>
      </c>
      <c r="AG3" s="578"/>
      <c r="AH3" s="578"/>
      <c r="AI3" s="580"/>
      <c r="AJ3" s="460">
        <v>2022</v>
      </c>
      <c r="AL3" s="577" t="s">
        <v>162</v>
      </c>
      <c r="AM3" s="578"/>
      <c r="AN3" s="578"/>
      <c r="AO3" s="578"/>
      <c r="AP3" s="460">
        <v>2023</v>
      </c>
      <c r="AR3" s="577" t="s">
        <v>164</v>
      </c>
      <c r="AS3" s="578"/>
      <c r="AT3" s="578"/>
      <c r="AU3" s="578"/>
      <c r="AV3" s="460">
        <v>2024</v>
      </c>
      <c r="AX3" s="579" t="s">
        <v>176</v>
      </c>
      <c r="AY3" s="578"/>
      <c r="AZ3" s="578"/>
      <c r="BA3" s="578"/>
      <c r="BB3" s="460">
        <v>2025</v>
      </c>
    </row>
    <row r="4" spans="2:54">
      <c r="D4" s="8" t="s">
        <v>8</v>
      </c>
      <c r="E4" s="49"/>
      <c r="F4" s="8" t="s">
        <v>8</v>
      </c>
      <c r="G4" s="55"/>
      <c r="H4" s="6" t="s">
        <v>1</v>
      </c>
      <c r="I4" s="7" t="s">
        <v>2</v>
      </c>
      <c r="J4" s="7" t="s">
        <v>3</v>
      </c>
      <c r="K4" s="7" t="s">
        <v>4</v>
      </c>
      <c r="L4" s="8" t="s">
        <v>8</v>
      </c>
      <c r="M4" s="49"/>
      <c r="N4" s="6" t="s">
        <v>1</v>
      </c>
      <c r="O4" s="7" t="s">
        <v>2</v>
      </c>
      <c r="P4" s="7" t="s">
        <v>3</v>
      </c>
      <c r="Q4" s="7" t="s">
        <v>4</v>
      </c>
      <c r="R4" s="8" t="s">
        <v>8</v>
      </c>
      <c r="S4" s="49"/>
      <c r="T4" s="6" t="s">
        <v>1</v>
      </c>
      <c r="U4" s="7" t="s">
        <v>2</v>
      </c>
      <c r="V4" s="7" t="s">
        <v>3</v>
      </c>
      <c r="W4" s="7" t="s">
        <v>4</v>
      </c>
      <c r="X4" s="8" t="s">
        <v>8</v>
      </c>
      <c r="Y4" s="49"/>
      <c r="Z4" s="6" t="s">
        <v>1</v>
      </c>
      <c r="AA4" s="7" t="s">
        <v>2</v>
      </c>
      <c r="AB4" s="7" t="s">
        <v>3</v>
      </c>
      <c r="AC4" s="9" t="s">
        <v>4</v>
      </c>
      <c r="AD4" s="8" t="s">
        <v>8</v>
      </c>
      <c r="AF4" s="415" t="s">
        <v>1</v>
      </c>
      <c r="AG4" s="7" t="s">
        <v>2</v>
      </c>
      <c r="AH4" s="7" t="s">
        <v>3</v>
      </c>
      <c r="AI4" s="9" t="s">
        <v>4</v>
      </c>
      <c r="AJ4" s="8" t="s">
        <v>8</v>
      </c>
      <c r="AL4" s="6" t="s">
        <v>1</v>
      </c>
      <c r="AM4" s="7" t="s">
        <v>2</v>
      </c>
      <c r="AN4" s="7" t="s">
        <v>3</v>
      </c>
      <c r="AO4" s="9" t="s">
        <v>4</v>
      </c>
      <c r="AP4" s="8" t="s">
        <v>8</v>
      </c>
      <c r="AR4" s="415" t="s">
        <v>1</v>
      </c>
      <c r="AS4" s="7" t="s">
        <v>2</v>
      </c>
      <c r="AT4" s="7" t="s">
        <v>3</v>
      </c>
      <c r="AU4" s="9" t="s">
        <v>4</v>
      </c>
      <c r="AV4" s="8" t="s">
        <v>8</v>
      </c>
      <c r="AX4" s="6" t="s">
        <v>1</v>
      </c>
      <c r="AY4" s="7" t="s">
        <v>2</v>
      </c>
      <c r="AZ4" s="7" t="s">
        <v>3</v>
      </c>
      <c r="BA4" s="9" t="s">
        <v>4</v>
      </c>
      <c r="BB4" s="8" t="s">
        <v>8</v>
      </c>
    </row>
    <row r="5" spans="2:54">
      <c r="B5" s="4" t="s">
        <v>0</v>
      </c>
      <c r="C5" s="4"/>
      <c r="D5" s="13"/>
      <c r="F5" s="13"/>
      <c r="H5" s="14"/>
      <c r="L5" s="13"/>
      <c r="N5" s="14"/>
      <c r="R5" s="13"/>
      <c r="T5" s="14"/>
      <c r="X5" s="13"/>
      <c r="Z5" s="14"/>
      <c r="AC5" s="15"/>
      <c r="AD5" s="13"/>
      <c r="AF5" s="134"/>
      <c r="AI5" s="15"/>
      <c r="AJ5" s="13"/>
      <c r="AL5" s="14"/>
      <c r="AO5" s="15"/>
      <c r="AP5" s="13"/>
      <c r="AR5" s="134"/>
      <c r="AU5" s="15"/>
      <c r="AV5" s="13"/>
      <c r="AX5" s="14"/>
      <c r="BA5" s="15"/>
      <c r="BB5" s="13"/>
    </row>
    <row r="6" spans="2:54">
      <c r="B6" s="1" t="s">
        <v>40</v>
      </c>
      <c r="D6" s="139">
        <v>252.13900000000001</v>
      </c>
      <c r="F6" s="139">
        <v>324.62200000000001</v>
      </c>
      <c r="G6" s="119"/>
      <c r="H6" s="140">
        <v>91.203000000000003</v>
      </c>
      <c r="I6" s="141">
        <v>107.02200000000001</v>
      </c>
      <c r="J6" s="141">
        <v>103.28</v>
      </c>
      <c r="K6" s="141">
        <v>107.81399999999999</v>
      </c>
      <c r="L6" s="142">
        <v>409.32</v>
      </c>
      <c r="M6" s="119"/>
      <c r="N6" s="140">
        <v>115.405</v>
      </c>
      <c r="O6" s="141">
        <v>136.05500000000001</v>
      </c>
      <c r="P6" s="141">
        <v>128.23400000000001</v>
      </c>
      <c r="Q6" s="143">
        <v>123.188</v>
      </c>
      <c r="R6" s="139">
        <v>502.88200000000001</v>
      </c>
      <c r="S6" s="119"/>
      <c r="T6" s="144">
        <v>120.33</v>
      </c>
      <c r="U6" s="143">
        <v>116.27</v>
      </c>
      <c r="V6" s="143">
        <v>120.459</v>
      </c>
      <c r="W6" s="143">
        <v>110.456</v>
      </c>
      <c r="X6" s="139">
        <v>467.51499999999999</v>
      </c>
      <c r="Y6" s="119"/>
      <c r="Z6" s="144">
        <v>143.285</v>
      </c>
      <c r="AA6" s="145">
        <v>185.38</v>
      </c>
      <c r="AB6" s="143">
        <v>198.506</v>
      </c>
      <c r="AC6" s="146">
        <v>199.12100000000001</v>
      </c>
      <c r="AD6" s="139">
        <v>726.29200000000003</v>
      </c>
      <c r="AF6" s="416">
        <v>237.875</v>
      </c>
      <c r="AG6" s="145">
        <v>240.90899999999999</v>
      </c>
      <c r="AH6" s="145">
        <v>217.59100000000001</v>
      </c>
      <c r="AI6" s="429">
        <v>217.989</v>
      </c>
      <c r="AJ6" s="139">
        <v>914.36400000000003</v>
      </c>
      <c r="AL6" s="144">
        <v>226.71600000000001</v>
      </c>
      <c r="AM6" s="143">
        <v>222.86</v>
      </c>
      <c r="AN6" s="143">
        <v>207.17099999999999</v>
      </c>
      <c r="AO6" s="143">
        <v>213.65799999999999</v>
      </c>
      <c r="AP6" s="139">
        <v>870.40499999999997</v>
      </c>
      <c r="AR6" s="416">
        <v>219.13300000000001</v>
      </c>
      <c r="AS6" s="143">
        <v>225.05699999999999</v>
      </c>
      <c r="AT6" s="143">
        <v>222.65</v>
      </c>
      <c r="AU6" s="146">
        <v>236.64400000000001</v>
      </c>
      <c r="AV6" s="139">
        <v>903.48400000000004</v>
      </c>
      <c r="AX6" s="144">
        <v>239.24299999999999</v>
      </c>
      <c r="AY6" s="143">
        <v>241.62299999999999</v>
      </c>
      <c r="AZ6" s="143">
        <v>231.42400000000001</v>
      </c>
      <c r="BA6" s="146">
        <v>260.12900000000002</v>
      </c>
      <c r="BB6" s="139">
        <v>972.41899999999998</v>
      </c>
    </row>
    <row r="7" spans="2:54">
      <c r="B7" s="20" t="s">
        <v>41</v>
      </c>
      <c r="C7" s="15"/>
      <c r="D7" s="147">
        <v>59.942999999999998</v>
      </c>
      <c r="F7" s="147">
        <v>74.974999999999994</v>
      </c>
      <c r="G7" s="119"/>
      <c r="H7" s="148">
        <v>22.102</v>
      </c>
      <c r="I7" s="149">
        <v>24.78</v>
      </c>
      <c r="J7" s="149">
        <v>22.629000000000001</v>
      </c>
      <c r="K7" s="149">
        <v>19.908999999999999</v>
      </c>
      <c r="L7" s="150">
        <v>89.418999999999997</v>
      </c>
      <c r="M7" s="119"/>
      <c r="N7" s="148">
        <v>21.937999999999999</v>
      </c>
      <c r="O7" s="149">
        <v>25.841999999999999</v>
      </c>
      <c r="P7" s="149">
        <v>25.963000000000001</v>
      </c>
      <c r="Q7" s="151">
        <v>24.367999999999999</v>
      </c>
      <c r="R7" s="147">
        <v>98.111000000000004</v>
      </c>
      <c r="S7" s="119"/>
      <c r="T7" s="152">
        <v>25.745000000000001</v>
      </c>
      <c r="U7" s="153">
        <v>26.513999999999999</v>
      </c>
      <c r="V7" s="153">
        <v>30.577000000000002</v>
      </c>
      <c r="W7" s="153">
        <v>30.297999999999998</v>
      </c>
      <c r="X7" s="154">
        <v>113.134</v>
      </c>
      <c r="Y7" s="119"/>
      <c r="Z7" s="152">
        <v>35.622</v>
      </c>
      <c r="AA7" s="153">
        <v>43.234000000000002</v>
      </c>
      <c r="AB7" s="153">
        <v>45.558</v>
      </c>
      <c r="AC7" s="155">
        <v>40.683999999999997</v>
      </c>
      <c r="AD7" s="147">
        <v>165.09800000000001</v>
      </c>
      <c r="AF7" s="426">
        <v>45.622999999999998</v>
      </c>
      <c r="AG7" s="153">
        <v>49.145000000000003</v>
      </c>
      <c r="AH7" s="153">
        <v>51.12</v>
      </c>
      <c r="AI7" s="155">
        <v>41.164000000000001</v>
      </c>
      <c r="AJ7" s="147">
        <v>187.05199999999999</v>
      </c>
      <c r="AL7" s="213">
        <v>52.893000000000001</v>
      </c>
      <c r="AM7" s="151">
        <v>50.869</v>
      </c>
      <c r="AN7" s="151">
        <v>50.432000000000002</v>
      </c>
      <c r="AO7" s="151">
        <v>44.12</v>
      </c>
      <c r="AP7" s="147">
        <v>198.31399999999999</v>
      </c>
      <c r="AR7" s="426">
        <v>51.448</v>
      </c>
      <c r="AS7" s="151">
        <v>57.399000000000001</v>
      </c>
      <c r="AT7" s="151">
        <v>60.496000000000002</v>
      </c>
      <c r="AU7" s="214">
        <v>57.084000000000003</v>
      </c>
      <c r="AV7" s="147">
        <v>226.42699999999999</v>
      </c>
      <c r="AX7" s="213">
        <v>57.466000000000001</v>
      </c>
      <c r="AY7" s="151">
        <v>67.347999999999999</v>
      </c>
      <c r="AZ7" s="151">
        <v>64.206999999999994</v>
      </c>
      <c r="BA7" s="214">
        <v>64.242000000000004</v>
      </c>
      <c r="BB7" s="147">
        <v>253.26300000000001</v>
      </c>
    </row>
    <row r="8" spans="2:54">
      <c r="B8" s="1" t="s">
        <v>6</v>
      </c>
      <c r="D8" s="156">
        <v>312.08199999999999</v>
      </c>
      <c r="F8" s="156">
        <v>399.59699999999998</v>
      </c>
      <c r="G8" s="119"/>
      <c r="H8" s="157">
        <v>113.30500000000001</v>
      </c>
      <c r="I8" s="158">
        <v>131.80199999999999</v>
      </c>
      <c r="J8" s="158">
        <v>125.90900000000001</v>
      </c>
      <c r="K8" s="158">
        <v>127.723</v>
      </c>
      <c r="L8" s="159">
        <v>498.73899999999998</v>
      </c>
      <c r="M8" s="119"/>
      <c r="N8" s="157">
        <v>137.34299999999999</v>
      </c>
      <c r="O8" s="158">
        <v>161.89699999999999</v>
      </c>
      <c r="P8" s="158">
        <v>154.197</v>
      </c>
      <c r="Q8" s="160">
        <v>147.55600000000001</v>
      </c>
      <c r="R8" s="156">
        <f>SUM(R6:R7)</f>
        <v>600.99300000000005</v>
      </c>
      <c r="S8" s="119"/>
      <c r="T8" s="144">
        <v>146.07499999999999</v>
      </c>
      <c r="U8" s="143">
        <v>142.78399999999999</v>
      </c>
      <c r="V8" s="143">
        <v>151.036</v>
      </c>
      <c r="W8" s="143">
        <v>140.75399999999999</v>
      </c>
      <c r="X8" s="139">
        <v>580.649</v>
      </c>
      <c r="Y8" s="119"/>
      <c r="Z8" s="144">
        <v>178.90699999999998</v>
      </c>
      <c r="AA8" s="143">
        <v>228.61399999999998</v>
      </c>
      <c r="AB8" s="143">
        <v>244.06399999999999</v>
      </c>
      <c r="AC8" s="146">
        <v>239.80500000000001</v>
      </c>
      <c r="AD8" s="156">
        <v>891.38999999999987</v>
      </c>
      <c r="AF8" s="427">
        <v>283.49799999999999</v>
      </c>
      <c r="AG8" s="143">
        <v>290.05399999999997</v>
      </c>
      <c r="AH8" s="143">
        <v>268.71100000000001</v>
      </c>
      <c r="AI8" s="146">
        <v>259.15300000000002</v>
      </c>
      <c r="AJ8" s="156">
        <v>1101.4159999999999</v>
      </c>
      <c r="AL8" s="427">
        <v>279.60900000000004</v>
      </c>
      <c r="AM8" s="160">
        <v>273.72899999999998</v>
      </c>
      <c r="AN8" s="160">
        <v>257.60300000000001</v>
      </c>
      <c r="AO8" s="160">
        <v>257.77800000000002</v>
      </c>
      <c r="AP8" s="156">
        <v>1068.7190000000001</v>
      </c>
      <c r="AR8" s="427">
        <v>270.58100000000002</v>
      </c>
      <c r="AS8" s="160">
        <v>282.45600000000002</v>
      </c>
      <c r="AT8" s="160">
        <v>283.14600000000002</v>
      </c>
      <c r="AU8" s="488">
        <v>293.72800000000001</v>
      </c>
      <c r="AV8" s="156">
        <v>1129.9110000000001</v>
      </c>
      <c r="AX8" s="427">
        <v>296.709</v>
      </c>
      <c r="AY8" s="160">
        <v>308.971</v>
      </c>
      <c r="AZ8" s="160">
        <v>295.63099999999997</v>
      </c>
      <c r="BA8" s="488">
        <v>324.37099999999998</v>
      </c>
      <c r="BB8" s="156">
        <v>1225.682</v>
      </c>
    </row>
    <row r="9" spans="2:54">
      <c r="D9" s="13"/>
      <c r="F9" s="13"/>
      <c r="H9" s="14"/>
      <c r="L9" s="13"/>
      <c r="N9" s="14"/>
      <c r="R9" s="13"/>
      <c r="T9" s="14"/>
      <c r="X9" s="13"/>
      <c r="Z9" s="14"/>
      <c r="AC9" s="15"/>
      <c r="AD9" s="13"/>
      <c r="AF9" s="134"/>
      <c r="AI9" s="15"/>
      <c r="AJ9" s="13"/>
      <c r="AL9" s="14"/>
      <c r="AP9" s="13"/>
      <c r="AR9" s="134"/>
      <c r="AU9" s="15"/>
      <c r="AV9" s="13"/>
      <c r="AX9" s="14"/>
      <c r="BA9" s="15"/>
      <c r="BB9" s="13"/>
    </row>
    <row r="10" spans="2:54">
      <c r="B10" s="4" t="s">
        <v>45</v>
      </c>
      <c r="C10" s="4"/>
      <c r="D10" s="13"/>
      <c r="F10" s="13"/>
      <c r="H10" s="14"/>
      <c r="L10" s="13"/>
      <c r="N10" s="14"/>
      <c r="R10" s="13"/>
      <c r="T10" s="14"/>
      <c r="X10" s="13"/>
      <c r="Z10" s="14"/>
      <c r="AC10" s="15"/>
      <c r="AD10" s="13"/>
      <c r="AF10" s="134"/>
      <c r="AI10" s="15"/>
      <c r="AJ10" s="13"/>
      <c r="AL10" s="14"/>
      <c r="AP10" s="13"/>
      <c r="AR10" s="134"/>
      <c r="AU10" s="15"/>
      <c r="AV10" s="13"/>
      <c r="AX10" s="14"/>
      <c r="BA10" s="15"/>
      <c r="BB10" s="13"/>
    </row>
    <row r="11" spans="2:54">
      <c r="B11" s="1" t="s">
        <v>40</v>
      </c>
      <c r="D11" s="99">
        <f>D6/D8</f>
        <v>0.80792548112355089</v>
      </c>
      <c r="E11" s="100"/>
      <c r="F11" s="99">
        <f>F6/F8</f>
        <v>0.81237346626726437</v>
      </c>
      <c r="G11" s="100"/>
      <c r="H11" s="101">
        <f>H6/H8</f>
        <v>0.80493358633776091</v>
      </c>
      <c r="I11" s="100">
        <f>I6/I8</f>
        <v>0.81199071334274142</v>
      </c>
      <c r="J11" s="100">
        <f>J6/J8</f>
        <v>0.82027496048733606</v>
      </c>
      <c r="K11" s="100">
        <f>K6/K8</f>
        <v>0.84412361125247604</v>
      </c>
      <c r="L11" s="99">
        <f>L6/L8</f>
        <v>0.82070983019174359</v>
      </c>
      <c r="M11" s="100"/>
      <c r="N11" s="101">
        <f>N6/N8</f>
        <v>0.84026852478830383</v>
      </c>
      <c r="O11" s="100">
        <f>O6/O8</f>
        <v>0.84037999468798075</v>
      </c>
      <c r="P11" s="100">
        <f>P6/P8</f>
        <v>0.83162448037251058</v>
      </c>
      <c r="Q11" s="100">
        <f>Q6/Q8</f>
        <v>0.83485591910867729</v>
      </c>
      <c r="R11" s="99">
        <f>R6/R8</f>
        <v>0.83675184236754829</v>
      </c>
      <c r="S11" s="100"/>
      <c r="T11" s="101">
        <f>T6/T8</f>
        <v>0.82375492041759379</v>
      </c>
      <c r="U11" s="100">
        <f t="shared" ref="U11:X11" si="0">U6/U8</f>
        <v>0.8143069251456746</v>
      </c>
      <c r="V11" s="100">
        <f t="shared" si="0"/>
        <v>0.79755157710744462</v>
      </c>
      <c r="W11" s="100">
        <f t="shared" si="0"/>
        <v>0.78474501612742809</v>
      </c>
      <c r="X11" s="99">
        <f t="shared" si="0"/>
        <v>0.80515939922397173</v>
      </c>
      <c r="Y11" s="102"/>
      <c r="Z11" s="101">
        <f>Z6/Z8</f>
        <v>0.80089096569726181</v>
      </c>
      <c r="AA11" s="100">
        <f t="shared" ref="AA11:AD11" si="1">AA6/AA8</f>
        <v>0.81088647239451661</v>
      </c>
      <c r="AB11" s="100">
        <f t="shared" ref="AB11" si="2">AB6/AB8</f>
        <v>0.81333584633538747</v>
      </c>
      <c r="AC11" s="103">
        <f t="shared" si="1"/>
        <v>0.83034548904318095</v>
      </c>
      <c r="AD11" s="99">
        <f t="shared" si="1"/>
        <v>0.81478589618461073</v>
      </c>
      <c r="AF11" s="428">
        <f t="shared" ref="AF11:AG11" si="3">AF6/AF8</f>
        <v>0.83907117510529172</v>
      </c>
      <c r="AG11" s="100">
        <f t="shared" si="3"/>
        <v>0.83056603253187344</v>
      </c>
      <c r="AH11" s="100">
        <f t="shared" ref="AH11:AJ11" si="4">AH6/AH8</f>
        <v>0.80975843936422398</v>
      </c>
      <c r="AI11" s="103">
        <f t="shared" si="4"/>
        <v>0.84115946950257181</v>
      </c>
      <c r="AJ11" s="99">
        <f t="shared" si="4"/>
        <v>0.8301713430711013</v>
      </c>
      <c r="AL11" s="101">
        <f t="shared" ref="AL11:AM11" si="5">AL6/AL8</f>
        <v>0.81083226934755315</v>
      </c>
      <c r="AM11" s="100">
        <f t="shared" si="5"/>
        <v>0.81416291295405319</v>
      </c>
      <c r="AN11" s="100">
        <f t="shared" ref="AN11:AP11" si="6">AN6/AN8</f>
        <v>0.80422588246254889</v>
      </c>
      <c r="AO11" s="100">
        <f t="shared" si="6"/>
        <v>0.82884497513364197</v>
      </c>
      <c r="AP11" s="99">
        <f t="shared" si="6"/>
        <v>0.8144376585426103</v>
      </c>
      <c r="AR11" s="428">
        <f>AR6/AR8</f>
        <v>0.809861002805075</v>
      </c>
      <c r="AS11" s="100">
        <f>AS6/AS8</f>
        <v>0.79678604809244613</v>
      </c>
      <c r="AT11" s="100">
        <f>AT6/AT8</f>
        <v>0.7863434411928828</v>
      </c>
      <c r="AU11" s="103">
        <f>AU6/AU8</f>
        <v>0.80565693430656937</v>
      </c>
      <c r="AV11" s="99">
        <f t="shared" ref="AV11:AX11" si="7">AV6/AV8</f>
        <v>0.79960634067638958</v>
      </c>
      <c r="AX11" s="101">
        <f t="shared" si="7"/>
        <v>0.80632201921748248</v>
      </c>
      <c r="AY11" s="100">
        <f t="shared" ref="AY11:AZ11" si="8">AY6/AY8</f>
        <v>0.78202485022866219</v>
      </c>
      <c r="AZ11" s="100">
        <f t="shared" si="8"/>
        <v>0.78281371033484315</v>
      </c>
      <c r="BA11" s="103">
        <f t="shared" ref="BA11:BB11" si="9">BA6/BA8</f>
        <v>0.80194900283934145</v>
      </c>
      <c r="BB11" s="99">
        <f t="shared" si="9"/>
        <v>0.79336973211648698</v>
      </c>
    </row>
    <row r="12" spans="2:54">
      <c r="B12" s="1" t="s">
        <v>41</v>
      </c>
      <c r="D12" s="104">
        <f>D7/D8</f>
        <v>0.19207451887644914</v>
      </c>
      <c r="E12" s="100"/>
      <c r="F12" s="104">
        <f>F7/F8</f>
        <v>0.18762653373273572</v>
      </c>
      <c r="G12" s="100"/>
      <c r="H12" s="105">
        <f>H7/H8</f>
        <v>0.19506641366223909</v>
      </c>
      <c r="I12" s="106">
        <f>I7/I8</f>
        <v>0.18800928665725863</v>
      </c>
      <c r="J12" s="106">
        <f>J7/J8</f>
        <v>0.17972503951266391</v>
      </c>
      <c r="K12" s="106">
        <f>K7/K8</f>
        <v>0.15587638874752394</v>
      </c>
      <c r="L12" s="104">
        <f>L7/L8</f>
        <v>0.17929016980825643</v>
      </c>
      <c r="M12" s="100"/>
      <c r="N12" s="105">
        <f>N7/N8</f>
        <v>0.15973147521169626</v>
      </c>
      <c r="O12" s="106">
        <f>O7/O8</f>
        <v>0.15962000531201936</v>
      </c>
      <c r="P12" s="106">
        <f>P7/P8</f>
        <v>0.16837551962748951</v>
      </c>
      <c r="Q12" s="106">
        <f>Q7/Q8</f>
        <v>0.1651440808913226</v>
      </c>
      <c r="R12" s="104">
        <f>R7/R8</f>
        <v>0.16324815763245162</v>
      </c>
      <c r="S12" s="102"/>
      <c r="T12" s="105">
        <f>T7/T8</f>
        <v>0.17624507958240632</v>
      </c>
      <c r="U12" s="106">
        <f t="shared" ref="U12:X12" si="10">U7/U8</f>
        <v>0.18569307485432543</v>
      </c>
      <c r="V12" s="106">
        <f t="shared" si="10"/>
        <v>0.20244842289255544</v>
      </c>
      <c r="W12" s="106">
        <f t="shared" si="10"/>
        <v>0.215254983872572</v>
      </c>
      <c r="X12" s="104">
        <f t="shared" si="10"/>
        <v>0.19484060077602822</v>
      </c>
      <c r="Y12" s="102"/>
      <c r="Z12" s="105">
        <f>Z7/Z8</f>
        <v>0.19910903430273832</v>
      </c>
      <c r="AA12" s="106">
        <f t="shared" ref="AA12:AD12" si="11">AA7/AA8</f>
        <v>0.1891135276054835</v>
      </c>
      <c r="AB12" s="106">
        <f t="shared" ref="AB12" si="12">AB7/AB8</f>
        <v>0.18666415366461256</v>
      </c>
      <c r="AC12" s="107">
        <f t="shared" si="11"/>
        <v>0.16965451095681908</v>
      </c>
      <c r="AD12" s="104">
        <f t="shared" si="11"/>
        <v>0.1852141038153895</v>
      </c>
      <c r="AF12" s="105">
        <f t="shared" ref="AF12:AG12" si="13">AF7/AF8</f>
        <v>0.16092882489470825</v>
      </c>
      <c r="AG12" s="106">
        <f t="shared" si="13"/>
        <v>0.16943396746812664</v>
      </c>
      <c r="AH12" s="106">
        <f t="shared" ref="AH12:AJ12" si="14">AH7/AH8</f>
        <v>0.19024156063577596</v>
      </c>
      <c r="AI12" s="107">
        <f t="shared" si="14"/>
        <v>0.15884053049742816</v>
      </c>
      <c r="AJ12" s="104">
        <f t="shared" si="14"/>
        <v>0.16982865692889881</v>
      </c>
      <c r="AL12" s="105">
        <f t="shared" ref="AL12:AM12" si="15">AL7/AL8</f>
        <v>0.1891677306524468</v>
      </c>
      <c r="AM12" s="106">
        <f t="shared" si="15"/>
        <v>0.18583708704594692</v>
      </c>
      <c r="AN12" s="106">
        <f t="shared" ref="AN12:AP12" si="16">AN7/AN8</f>
        <v>0.19577411753745105</v>
      </c>
      <c r="AO12" s="106">
        <f t="shared" si="16"/>
        <v>0.17115502486635786</v>
      </c>
      <c r="AP12" s="104">
        <f t="shared" si="16"/>
        <v>0.18556234145738962</v>
      </c>
      <c r="AR12" s="105">
        <f>AR7/AR8</f>
        <v>0.190138997194925</v>
      </c>
      <c r="AS12" s="106">
        <f>AS7/AS8</f>
        <v>0.20321395190755373</v>
      </c>
      <c r="AT12" s="106">
        <f>AT7/AT8</f>
        <v>0.21365655880711718</v>
      </c>
      <c r="AU12" s="107">
        <f>AU7/AU8</f>
        <v>0.19434306569343066</v>
      </c>
      <c r="AV12" s="104">
        <f t="shared" ref="AV12:AX12" si="17">AV7/AV8</f>
        <v>0.20039365932361042</v>
      </c>
      <c r="AX12" s="516">
        <f t="shared" si="17"/>
        <v>0.19367798078251755</v>
      </c>
      <c r="AY12" s="547">
        <f t="shared" ref="AY12:AZ12" si="18">AY7/AY8</f>
        <v>0.21797514977133775</v>
      </c>
      <c r="AZ12" s="547">
        <f t="shared" si="18"/>
        <v>0.21718628966515691</v>
      </c>
      <c r="BA12" s="517">
        <f t="shared" ref="BA12:BB12" si="19">BA7/BA8</f>
        <v>0.19805099716065866</v>
      </c>
      <c r="BB12" s="104">
        <f t="shared" si="19"/>
        <v>0.20663026788351302</v>
      </c>
    </row>
    <row r="14" spans="2:54">
      <c r="L14" s="358"/>
      <c r="N14" s="359"/>
      <c r="O14" s="359"/>
      <c r="P14" s="360"/>
      <c r="Q14" s="361"/>
      <c r="R14" s="359"/>
      <c r="S14" s="359"/>
      <c r="T14" s="360"/>
      <c r="W14" s="361"/>
    </row>
    <row r="15" spans="2:54">
      <c r="L15" s="358"/>
      <c r="Q15" s="361"/>
      <c r="W15" s="361"/>
      <c r="AC15" s="362"/>
    </row>
    <row r="16" spans="2:54">
      <c r="B16" s="4"/>
      <c r="C16" s="4"/>
      <c r="D16" s="4"/>
      <c r="W16" s="362"/>
      <c r="AC16" s="362"/>
    </row>
    <row r="17" spans="23:29">
      <c r="W17" s="362"/>
      <c r="AC17" s="362"/>
    </row>
    <row r="18" spans="23:29">
      <c r="W18" s="362"/>
      <c r="AC18" s="362"/>
    </row>
  </sheetData>
  <sheetProtection algorithmName="SHA-512" hashValue="kWiNQYy2rZbbG3lh+wpDSncZsNp88cIkAkUHoQ/q6ot+/mqfc5fVJuYbHc1pu5QoAZuxvJdZWeDC3d89vFmhgg==" saltValue="qb8Mj1I5BJa8HMDn279yKg==" spinCount="100000" sheet="1" formatCells="0" formatColumns="0" formatRows="0" insertColumns="0" insertRows="0" insertHyperlinks="0" deleteColumns="0" deleteRows="0" sort="0" autoFilter="0" pivotTables="0"/>
  <mergeCells count="8">
    <mergeCell ref="AX3:BA3"/>
    <mergeCell ref="H3:K3"/>
    <mergeCell ref="T3:W3"/>
    <mergeCell ref="AF3:AI3"/>
    <mergeCell ref="AR3:AU3"/>
    <mergeCell ref="AL3:AO3"/>
    <mergeCell ref="Z3:AC3"/>
    <mergeCell ref="N3:Q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26514-7831-448E-B90B-37730D4E0796}">
  <dimension ref="B1:BF25"/>
  <sheetViews>
    <sheetView showGridLines="0" topLeftCell="C1" zoomScaleNormal="100" workbookViewId="0">
      <selection activeCell="BE6" sqref="BE6"/>
    </sheetView>
  </sheetViews>
  <sheetFormatPr defaultColWidth="8.68359375" defaultRowHeight="12.9" outlineLevelCol="1"/>
  <cols>
    <col min="1" max="1" width="8.68359375" style="1"/>
    <col min="2" max="2" width="22.3125" style="1" customWidth="1"/>
    <col min="3" max="3" width="15.3125" style="1" customWidth="1"/>
    <col min="4" max="4" width="9.1015625" style="1" customWidth="1"/>
    <col min="5" max="5" width="2.68359375" style="1" customWidth="1"/>
    <col min="6" max="9" width="9.1015625" style="1" hidden="1" customWidth="1" outlineLevel="1"/>
    <col min="10" max="10" width="9.1015625" style="1" customWidth="1" collapsed="1"/>
    <col min="11" max="11" width="2.68359375" style="1" customWidth="1"/>
    <col min="12" max="15" width="9.1015625" style="1" hidden="1" customWidth="1" outlineLevel="1"/>
    <col min="16" max="16" width="9.1015625" style="1" customWidth="1" collapsed="1"/>
    <col min="17" max="17" width="2.68359375" style="1" customWidth="1"/>
    <col min="18" max="21" width="9.1015625" style="1" hidden="1" customWidth="1" outlineLevel="1"/>
    <col min="22" max="22" width="9.1015625" style="1" customWidth="1" collapsed="1"/>
    <col min="23" max="23" width="2.68359375" style="1" customWidth="1"/>
    <col min="24" max="27" width="9.1015625" style="1" hidden="1" customWidth="1" outlineLevel="1"/>
    <col min="28" max="28" width="9.1015625" style="1" customWidth="1" collapsed="1"/>
    <col min="29" max="29" width="2.68359375" style="1" customWidth="1"/>
    <col min="30" max="33" width="9.1015625" style="1" hidden="1" customWidth="1" outlineLevel="1"/>
    <col min="34" max="34" width="9.1015625" style="1" customWidth="1" collapsed="1"/>
    <col min="35" max="35" width="2.68359375" style="1" customWidth="1"/>
    <col min="36" max="39" width="9.1015625" style="1" hidden="1" customWidth="1" outlineLevel="1"/>
    <col min="40" max="40" width="9.1015625" style="1" customWidth="1" collapsed="1"/>
    <col min="41" max="41" width="2.68359375" style="1" customWidth="1"/>
    <col min="42" max="45" width="9.1015625" style="1" hidden="1" customWidth="1" outlineLevel="1"/>
    <col min="46" max="46" width="9.1015625" style="1" customWidth="1" collapsed="1"/>
    <col min="47" max="47" width="2.68359375" style="1" customWidth="1"/>
    <col min="48" max="51" width="9.1015625" style="1" hidden="1" customWidth="1" outlineLevel="1"/>
    <col min="52" max="52" width="9.1015625" style="1" customWidth="1" collapsed="1"/>
    <col min="53" max="53" width="2.68359375" style="1" customWidth="1"/>
    <col min="54" max="58" width="9.1015625" style="1" customWidth="1"/>
    <col min="59" max="16384" width="8.68359375" style="1"/>
  </cols>
  <sheetData>
    <row r="1" spans="2:58">
      <c r="B1" s="1" t="s">
        <v>89</v>
      </c>
    </row>
    <row r="2" spans="2:58">
      <c r="B2" s="4" t="s">
        <v>82</v>
      </c>
      <c r="D2" s="460">
        <v>2016</v>
      </c>
      <c r="F2" s="574" t="s">
        <v>64</v>
      </c>
      <c r="G2" s="575"/>
      <c r="H2" s="575"/>
      <c r="I2" s="575"/>
      <c r="J2" s="460">
        <v>2017</v>
      </c>
      <c r="K2" s="18"/>
      <c r="L2" s="574" t="s">
        <v>65</v>
      </c>
      <c r="M2" s="575"/>
      <c r="N2" s="575"/>
      <c r="O2" s="575"/>
      <c r="P2" s="460">
        <v>2018</v>
      </c>
      <c r="Q2" s="18"/>
      <c r="R2" s="574" t="s">
        <v>66</v>
      </c>
      <c r="S2" s="575"/>
      <c r="T2" s="575"/>
      <c r="U2" s="575"/>
      <c r="V2" s="460">
        <v>2019</v>
      </c>
      <c r="X2" s="574" t="s">
        <v>67</v>
      </c>
      <c r="Y2" s="575"/>
      <c r="Z2" s="575"/>
      <c r="AA2" s="575"/>
      <c r="AB2" s="460">
        <v>2020</v>
      </c>
      <c r="AD2" s="574" t="s">
        <v>68</v>
      </c>
      <c r="AE2" s="575"/>
      <c r="AF2" s="575"/>
      <c r="AG2" s="576"/>
      <c r="AH2" s="460">
        <v>2021</v>
      </c>
      <c r="AJ2" s="577" t="s">
        <v>155</v>
      </c>
      <c r="AK2" s="578"/>
      <c r="AL2" s="578"/>
      <c r="AM2" s="578"/>
      <c r="AN2" s="460">
        <v>2022</v>
      </c>
      <c r="AP2" s="577" t="s">
        <v>162</v>
      </c>
      <c r="AQ2" s="578"/>
      <c r="AR2" s="578"/>
      <c r="AS2" s="580"/>
      <c r="AT2" s="460">
        <v>2023</v>
      </c>
      <c r="AV2" s="577" t="s">
        <v>164</v>
      </c>
      <c r="AW2" s="578"/>
      <c r="AX2" s="578"/>
      <c r="AY2" s="578"/>
      <c r="AZ2" s="460">
        <v>2024</v>
      </c>
      <c r="BB2" s="579" t="s">
        <v>176</v>
      </c>
      <c r="BC2" s="578"/>
      <c r="BD2" s="578"/>
      <c r="BE2" s="578"/>
      <c r="BF2" s="460">
        <v>2025</v>
      </c>
    </row>
    <row r="3" spans="2:58">
      <c r="D3" s="437" t="s">
        <v>8</v>
      </c>
      <c r="F3" s="438" t="s">
        <v>1</v>
      </c>
      <c r="G3" s="439" t="s">
        <v>2</v>
      </c>
      <c r="H3" s="439" t="s">
        <v>3</v>
      </c>
      <c r="I3" s="439" t="s">
        <v>4</v>
      </c>
      <c r="J3" s="437" t="s">
        <v>8</v>
      </c>
      <c r="L3" s="26" t="s">
        <v>1</v>
      </c>
      <c r="M3" s="27" t="s">
        <v>2</v>
      </c>
      <c r="N3" s="27" t="s">
        <v>3</v>
      </c>
      <c r="O3" s="27" t="s">
        <v>4</v>
      </c>
      <c r="P3" s="437" t="s">
        <v>8</v>
      </c>
      <c r="R3" s="438" t="s">
        <v>1</v>
      </c>
      <c r="S3" s="439" t="s">
        <v>2</v>
      </c>
      <c r="T3" s="439" t="s">
        <v>3</v>
      </c>
      <c r="U3" s="439" t="s">
        <v>4</v>
      </c>
      <c r="V3" s="437" t="s">
        <v>8</v>
      </c>
      <c r="X3" s="438" t="s">
        <v>1</v>
      </c>
      <c r="Y3" s="439" t="s">
        <v>2</v>
      </c>
      <c r="Z3" s="439" t="s">
        <v>3</v>
      </c>
      <c r="AA3" s="439" t="s">
        <v>4</v>
      </c>
      <c r="AB3" s="437" t="s">
        <v>8</v>
      </c>
      <c r="AD3" s="438" t="s">
        <v>1</v>
      </c>
      <c r="AE3" s="439" t="s">
        <v>2</v>
      </c>
      <c r="AF3" s="439" t="s">
        <v>3</v>
      </c>
      <c r="AG3" s="440" t="s">
        <v>4</v>
      </c>
      <c r="AH3" s="437" t="s">
        <v>8</v>
      </c>
      <c r="AJ3" s="441" t="s">
        <v>1</v>
      </c>
      <c r="AK3" s="439" t="s">
        <v>2</v>
      </c>
      <c r="AL3" s="439" t="s">
        <v>3</v>
      </c>
      <c r="AM3" s="439" t="s">
        <v>4</v>
      </c>
      <c r="AN3" s="437" t="s">
        <v>8</v>
      </c>
      <c r="AP3" s="438" t="s">
        <v>1</v>
      </c>
      <c r="AQ3" s="439" t="s">
        <v>2</v>
      </c>
      <c r="AR3" s="439" t="s">
        <v>3</v>
      </c>
      <c r="AS3" s="440" t="s">
        <v>4</v>
      </c>
      <c r="AT3" s="437" t="s">
        <v>8</v>
      </c>
      <c r="AV3" s="441" t="s">
        <v>1</v>
      </c>
      <c r="AW3" s="439" t="s">
        <v>2</v>
      </c>
      <c r="AX3" s="439" t="s">
        <v>3</v>
      </c>
      <c r="AY3" s="440" t="s">
        <v>4</v>
      </c>
      <c r="AZ3" s="437" t="s">
        <v>8</v>
      </c>
      <c r="BB3" s="438" t="s">
        <v>1</v>
      </c>
      <c r="BC3" s="439" t="s">
        <v>2</v>
      </c>
      <c r="BD3" s="439" t="s">
        <v>3</v>
      </c>
      <c r="BE3" s="440" t="s">
        <v>4</v>
      </c>
      <c r="BF3" s="437" t="s">
        <v>8</v>
      </c>
    </row>
    <row r="4" spans="2:58">
      <c r="B4" s="4" t="s">
        <v>0</v>
      </c>
      <c r="D4" s="13"/>
      <c r="F4" s="14"/>
      <c r="J4" s="13"/>
      <c r="L4" s="14"/>
      <c r="P4" s="13"/>
      <c r="R4" s="14"/>
      <c r="V4" s="13"/>
      <c r="X4" s="14"/>
      <c r="AA4" s="15"/>
      <c r="AB4" s="13"/>
      <c r="AD4" s="14"/>
      <c r="AG4" s="15"/>
      <c r="AH4" s="13"/>
      <c r="AJ4" s="134"/>
      <c r="AN4" s="13"/>
      <c r="AP4" s="14"/>
      <c r="AS4" s="15"/>
      <c r="AT4" s="13"/>
      <c r="AV4" s="134"/>
      <c r="AZ4" s="13"/>
      <c r="BB4" s="14"/>
      <c r="BE4" s="15"/>
      <c r="BF4" s="13"/>
    </row>
    <row r="5" spans="2:58">
      <c r="B5" s="1" t="s">
        <v>5</v>
      </c>
      <c r="D5" s="161">
        <v>252.38300000000001</v>
      </c>
      <c r="F5" s="400">
        <v>74.126000000000005</v>
      </c>
      <c r="G5" s="145">
        <v>90.403999999999996</v>
      </c>
      <c r="H5" s="145">
        <v>82.207999999999998</v>
      </c>
      <c r="I5" s="145">
        <v>83.837999999999994</v>
      </c>
      <c r="J5" s="161">
        <v>330.577</v>
      </c>
      <c r="K5" s="119"/>
      <c r="L5" s="162">
        <v>97.013000000000005</v>
      </c>
      <c r="M5" s="141">
        <v>116.102</v>
      </c>
      <c r="N5" s="141">
        <v>109.473</v>
      </c>
      <c r="O5" s="163">
        <v>110.96</v>
      </c>
      <c r="P5" s="139">
        <v>433.548</v>
      </c>
      <c r="Q5" s="119"/>
      <c r="R5" s="164">
        <v>122.651</v>
      </c>
      <c r="S5" s="165">
        <v>143.94399999999999</v>
      </c>
      <c r="T5" s="165">
        <v>135.42599999999999</v>
      </c>
      <c r="U5" s="143">
        <v>125.23</v>
      </c>
      <c r="V5" s="139">
        <v>527.25099999999998</v>
      </c>
      <c r="W5" s="119"/>
      <c r="X5" s="144">
        <v>124.47199999999999</v>
      </c>
      <c r="Y5" s="143">
        <v>126.92100000000001</v>
      </c>
      <c r="Z5" s="143">
        <v>130.572</v>
      </c>
      <c r="AA5" s="146">
        <v>118.93300000000001</v>
      </c>
      <c r="AB5" s="139">
        <v>500.89800000000002</v>
      </c>
      <c r="AC5" s="119"/>
      <c r="AD5" s="144">
        <v>152.16</v>
      </c>
      <c r="AE5" s="143">
        <v>188.78800000000001</v>
      </c>
      <c r="AF5" s="143">
        <v>204.20699999999999</v>
      </c>
      <c r="AG5" s="146">
        <v>199.97200000000001</v>
      </c>
      <c r="AH5" s="139">
        <v>745.12699999999995</v>
      </c>
      <c r="AJ5" s="416">
        <v>237.74</v>
      </c>
      <c r="AK5" s="143">
        <v>244.72900000000001</v>
      </c>
      <c r="AL5" s="143">
        <v>222.06899999999999</v>
      </c>
      <c r="AM5" s="143">
        <v>217.13800000000001</v>
      </c>
      <c r="AN5" s="139">
        <v>921.67600000000004</v>
      </c>
      <c r="AP5" s="144">
        <v>231.65299999999999</v>
      </c>
      <c r="AQ5" s="143">
        <v>235.149</v>
      </c>
      <c r="AR5" s="457">
        <v>217.69800000000001</v>
      </c>
      <c r="AS5" s="146">
        <v>220.02500000000001</v>
      </c>
      <c r="AT5" s="139">
        <v>904.52499999999998</v>
      </c>
      <c r="AV5" s="416">
        <v>229.589</v>
      </c>
      <c r="AW5" s="143">
        <v>245.535</v>
      </c>
      <c r="AX5" s="143">
        <v>243.42099999999999</v>
      </c>
      <c r="AY5" s="146">
        <v>251.97200000000001</v>
      </c>
      <c r="AZ5" s="139">
        <v>970.51700000000005</v>
      </c>
      <c r="BB5" s="144">
        <v>254.39500000000001</v>
      </c>
      <c r="BC5" s="143">
        <v>268.42099999999999</v>
      </c>
      <c r="BD5" s="143">
        <v>254.64599999999999</v>
      </c>
      <c r="BE5" s="146">
        <v>276.58</v>
      </c>
      <c r="BF5" s="139">
        <v>1054.0419999999999</v>
      </c>
    </row>
    <row r="6" spans="2:58">
      <c r="B6" s="20" t="s">
        <v>72</v>
      </c>
      <c r="D6" s="267">
        <v>59.698999999999998</v>
      </c>
      <c r="F6" s="401">
        <v>16.102</v>
      </c>
      <c r="G6" s="402">
        <v>17.53</v>
      </c>
      <c r="H6" s="402">
        <v>17.257999999999999</v>
      </c>
      <c r="I6" s="403">
        <v>18.13</v>
      </c>
      <c r="J6" s="166">
        <v>69.02</v>
      </c>
      <c r="K6" s="119"/>
      <c r="L6" s="167">
        <v>16.292000000000002</v>
      </c>
      <c r="M6" s="168">
        <v>15.7</v>
      </c>
      <c r="N6" s="168">
        <v>16.436</v>
      </c>
      <c r="O6" s="168">
        <v>16.763000000000002</v>
      </c>
      <c r="P6" s="147">
        <v>65.191000000000003</v>
      </c>
      <c r="Q6" s="119"/>
      <c r="R6" s="169">
        <v>14.692</v>
      </c>
      <c r="S6" s="170">
        <v>17.952999999999999</v>
      </c>
      <c r="T6" s="170">
        <v>18.771000000000001</v>
      </c>
      <c r="U6" s="171">
        <v>22.326000000000001</v>
      </c>
      <c r="V6" s="147">
        <v>73.742000000000004</v>
      </c>
      <c r="W6" s="119"/>
      <c r="X6" s="152">
        <v>21.603000000000002</v>
      </c>
      <c r="Y6" s="153">
        <v>15.863</v>
      </c>
      <c r="Z6" s="153">
        <v>20.463999999999999</v>
      </c>
      <c r="AA6" s="155">
        <v>21.821000000000002</v>
      </c>
      <c r="AB6" s="154">
        <v>79.751000000000005</v>
      </c>
      <c r="AC6" s="119"/>
      <c r="AD6" s="172">
        <v>26.747</v>
      </c>
      <c r="AE6" s="173">
        <v>39.826000000000001</v>
      </c>
      <c r="AF6" s="173">
        <v>39.856999999999999</v>
      </c>
      <c r="AG6" s="211">
        <v>39.832999999999998</v>
      </c>
      <c r="AH6" s="174">
        <v>146.26300000000001</v>
      </c>
      <c r="AJ6" s="422">
        <v>45.758000000000003</v>
      </c>
      <c r="AK6" s="173">
        <v>45.325000000000003</v>
      </c>
      <c r="AL6" s="173">
        <v>46.642000000000003</v>
      </c>
      <c r="AM6" s="173">
        <v>42.015000000000001</v>
      </c>
      <c r="AN6" s="174">
        <v>179.74</v>
      </c>
      <c r="AP6" s="262">
        <v>47.956000000000003</v>
      </c>
      <c r="AQ6" s="171">
        <v>38.58</v>
      </c>
      <c r="AR6" s="461">
        <v>39.905000000000001</v>
      </c>
      <c r="AS6" s="211">
        <v>37.753</v>
      </c>
      <c r="AT6" s="174">
        <v>164.19399999999999</v>
      </c>
      <c r="AV6" s="419">
        <v>40.991999999999997</v>
      </c>
      <c r="AW6" s="171">
        <v>36.920999999999999</v>
      </c>
      <c r="AX6" s="171">
        <v>39.725000000000001</v>
      </c>
      <c r="AY6" s="211">
        <v>41.756</v>
      </c>
      <c r="AZ6" s="174">
        <v>159.39400000000001</v>
      </c>
      <c r="BB6" s="262">
        <v>42.314</v>
      </c>
      <c r="BC6" s="171">
        <v>40.549999999999997</v>
      </c>
      <c r="BD6" s="171">
        <v>40.984999999999999</v>
      </c>
      <c r="BE6" s="288">
        <v>47.790999999999997</v>
      </c>
      <c r="BF6" s="174">
        <v>171.64</v>
      </c>
    </row>
    <row r="7" spans="2:58">
      <c r="B7" s="4" t="s">
        <v>6</v>
      </c>
      <c r="D7" s="175">
        <v>312.08199999999999</v>
      </c>
      <c r="E7" s="4"/>
      <c r="F7" s="404">
        <v>90.227999999999994</v>
      </c>
      <c r="G7" s="177">
        <f>SUM(G5:G6)</f>
        <v>107.934</v>
      </c>
      <c r="H7" s="405">
        <f>SUM(H5:H6)</f>
        <v>99.465999999999994</v>
      </c>
      <c r="I7" s="178">
        <f>SUM(I5:I6)</f>
        <v>101.96799999999999</v>
      </c>
      <c r="J7" s="175">
        <v>399.59699999999998</v>
      </c>
      <c r="K7" s="119"/>
      <c r="L7" s="176">
        <v>113.30500000000001</v>
      </c>
      <c r="M7" s="177">
        <v>131.80199999999999</v>
      </c>
      <c r="N7" s="177">
        <v>125.90900000000001</v>
      </c>
      <c r="O7" s="178">
        <v>127.723</v>
      </c>
      <c r="P7" s="179">
        <v>498.73899999999998</v>
      </c>
      <c r="Q7" s="119"/>
      <c r="R7" s="180">
        <v>137.34299999999999</v>
      </c>
      <c r="S7" s="181">
        <v>161.89699999999999</v>
      </c>
      <c r="T7" s="181">
        <v>154.197</v>
      </c>
      <c r="U7" s="182">
        <v>147.55600000000001</v>
      </c>
      <c r="V7" s="183">
        <v>600.99300000000005</v>
      </c>
      <c r="W7" s="119"/>
      <c r="X7" s="184">
        <v>146.07499999999999</v>
      </c>
      <c r="Y7" s="185">
        <v>142.78399999999999</v>
      </c>
      <c r="Z7" s="185">
        <v>151.036</v>
      </c>
      <c r="AA7" s="186">
        <v>140.75400000000002</v>
      </c>
      <c r="AB7" s="187">
        <v>580.649</v>
      </c>
      <c r="AC7" s="119"/>
      <c r="AD7" s="184">
        <v>178.90699999999998</v>
      </c>
      <c r="AE7" s="188">
        <v>228.614</v>
      </c>
      <c r="AF7" s="188">
        <v>244.06399999999999</v>
      </c>
      <c r="AG7" s="186">
        <v>239.80500000000001</v>
      </c>
      <c r="AH7" s="179">
        <v>891.38999999999987</v>
      </c>
      <c r="AJ7" s="220">
        <v>283.49799999999999</v>
      </c>
      <c r="AK7" s="188">
        <v>290.05399999999997</v>
      </c>
      <c r="AL7" s="188">
        <v>268.71100000000001</v>
      </c>
      <c r="AM7" s="188">
        <v>259.15300000000002</v>
      </c>
      <c r="AN7" s="179">
        <v>1101.4159999999999</v>
      </c>
      <c r="AP7" s="220">
        <v>279.60899999999998</v>
      </c>
      <c r="AQ7" s="188">
        <v>273.72899999999998</v>
      </c>
      <c r="AR7" s="59">
        <v>257.60300000000001</v>
      </c>
      <c r="AS7" s="221">
        <v>257.77800000000002</v>
      </c>
      <c r="AT7" s="179">
        <v>1068.7190000000001</v>
      </c>
      <c r="AV7" s="220">
        <v>270.58100000000002</v>
      </c>
      <c r="AW7" s="188">
        <v>282.45600000000002</v>
      </c>
      <c r="AX7" s="188">
        <v>283.14600000000002</v>
      </c>
      <c r="AY7" s="221">
        <v>293.72800000000001</v>
      </c>
      <c r="AZ7" s="179">
        <v>1129.9110000000001</v>
      </c>
      <c r="BB7" s="220">
        <v>296.709</v>
      </c>
      <c r="BC7" s="188">
        <v>308.971</v>
      </c>
      <c r="BD7" s="188">
        <v>295.63099999999997</v>
      </c>
      <c r="BE7" s="221">
        <v>324.37099999999998</v>
      </c>
      <c r="BF7" s="179">
        <v>1225.682</v>
      </c>
    </row>
    <row r="8" spans="2:58">
      <c r="D8" s="13"/>
      <c r="F8" s="190"/>
      <c r="G8" s="119"/>
      <c r="H8" s="119"/>
      <c r="I8" s="119"/>
      <c r="J8" s="189"/>
      <c r="K8" s="119"/>
      <c r="L8" s="190"/>
      <c r="M8" s="119"/>
      <c r="N8" s="191"/>
      <c r="O8" s="119"/>
      <c r="P8" s="189"/>
      <c r="Q8" s="119"/>
      <c r="R8" s="190"/>
      <c r="S8" s="119"/>
      <c r="T8" s="119"/>
      <c r="U8" s="119"/>
      <c r="V8" s="189"/>
      <c r="W8" s="119"/>
      <c r="X8" s="190"/>
      <c r="Y8" s="119"/>
      <c r="Z8" s="119"/>
      <c r="AA8" s="192"/>
      <c r="AB8" s="189"/>
      <c r="AC8" s="119"/>
      <c r="AD8" s="190"/>
      <c r="AE8" s="119"/>
      <c r="AF8" s="119"/>
      <c r="AG8" s="192"/>
      <c r="AH8" s="189"/>
      <c r="AJ8" s="418"/>
      <c r="AK8" s="119"/>
      <c r="AL8" s="119"/>
      <c r="AM8" s="119"/>
      <c r="AN8" s="189"/>
      <c r="AP8" s="190"/>
      <c r="AQ8" s="119"/>
      <c r="AS8" s="192"/>
      <c r="AT8" s="189"/>
      <c r="AV8" s="418"/>
      <c r="AW8" s="119"/>
      <c r="AX8" s="119"/>
      <c r="AY8" s="192"/>
      <c r="AZ8" s="189"/>
      <c r="BB8" s="190"/>
      <c r="BC8" s="119"/>
      <c r="BD8" s="119"/>
      <c r="BE8" s="192"/>
      <c r="BF8" s="189"/>
    </row>
    <row r="9" spans="2:58">
      <c r="B9" s="4" t="s">
        <v>7</v>
      </c>
      <c r="D9" s="13"/>
      <c r="F9" s="190"/>
      <c r="G9" s="119"/>
      <c r="H9" s="119"/>
      <c r="I9" s="119"/>
      <c r="J9" s="189"/>
      <c r="K9" s="119"/>
      <c r="L9" s="190"/>
      <c r="M9" s="119"/>
      <c r="N9" s="191"/>
      <c r="O9" s="119"/>
      <c r="P9" s="189"/>
      <c r="Q9" s="119"/>
      <c r="R9" s="190"/>
      <c r="S9" s="119"/>
      <c r="T9" s="119"/>
      <c r="U9" s="119"/>
      <c r="V9" s="189"/>
      <c r="W9" s="119"/>
      <c r="X9" s="190"/>
      <c r="Y9" s="119"/>
      <c r="Z9" s="119"/>
      <c r="AA9" s="192"/>
      <c r="AB9" s="189"/>
      <c r="AC9" s="119"/>
      <c r="AD9" s="190"/>
      <c r="AE9" s="119"/>
      <c r="AF9" s="119"/>
      <c r="AG9" s="192"/>
      <c r="AH9" s="189"/>
      <c r="AJ9" s="418"/>
      <c r="AK9" s="119"/>
      <c r="AL9" s="119"/>
      <c r="AM9" s="119"/>
      <c r="AN9" s="189"/>
      <c r="AP9" s="190"/>
      <c r="AQ9" s="119"/>
      <c r="AS9" s="192"/>
      <c r="AT9" s="189"/>
      <c r="AV9" s="418"/>
      <c r="AW9" s="119"/>
      <c r="AX9" s="119"/>
      <c r="AY9" s="192"/>
      <c r="AZ9" s="189"/>
      <c r="BB9" s="190"/>
      <c r="BC9" s="119"/>
      <c r="BD9" s="119"/>
      <c r="BE9" s="192"/>
      <c r="BF9" s="189"/>
    </row>
    <row r="10" spans="2:58">
      <c r="B10" s="1" t="s">
        <v>5</v>
      </c>
      <c r="D10" s="13"/>
      <c r="F10" s="190"/>
      <c r="G10" s="119"/>
      <c r="H10" s="119"/>
      <c r="I10" s="119"/>
      <c r="J10" s="193">
        <f>J5/D5-1</f>
        <v>0.30982276936243713</v>
      </c>
      <c r="K10" s="115"/>
      <c r="L10" s="101">
        <f t="shared" ref="L10:O10" si="0">L5/F5-1</f>
        <v>0.30875806059951971</v>
      </c>
      <c r="M10" s="100">
        <f t="shared" si="0"/>
        <v>0.28425733374629458</v>
      </c>
      <c r="N10" s="100">
        <f t="shared" si="0"/>
        <v>0.33165871934604896</v>
      </c>
      <c r="O10" s="103">
        <f t="shared" si="0"/>
        <v>0.32350485460053924</v>
      </c>
      <c r="P10" s="99">
        <f>P5/J5-1</f>
        <v>0.31148870006080287</v>
      </c>
      <c r="Q10" s="115"/>
      <c r="R10" s="101">
        <f t="shared" ref="R10:X12" si="1">R5/L5-1</f>
        <v>0.26427386020430244</v>
      </c>
      <c r="S10" s="100">
        <f t="shared" si="1"/>
        <v>0.23980637715112563</v>
      </c>
      <c r="T10" s="100">
        <f t="shared" si="1"/>
        <v>0.23707215477789023</v>
      </c>
      <c r="U10" s="100">
        <f t="shared" si="1"/>
        <v>0.12860490266762814</v>
      </c>
      <c r="V10" s="99">
        <f t="shared" si="1"/>
        <v>0.21613062452139098</v>
      </c>
      <c r="W10" s="115"/>
      <c r="X10" s="101">
        <f t="shared" ref="X10" si="2">X5/R5-1</f>
        <v>1.4847004916388684E-2</v>
      </c>
      <c r="Y10" s="194">
        <f t="shared" ref="Y10:Y12" si="3">Y5/S5-1</f>
        <v>-0.11826126827099415</v>
      </c>
      <c r="Z10" s="194">
        <f t="shared" ref="Z10:Z12" si="4">Z5/T5-1</f>
        <v>-3.5842452704798133E-2</v>
      </c>
      <c r="AA10" s="195">
        <f t="shared" ref="AA10:AA12" si="5">AA5/U5-1</f>
        <v>-5.0283478399744452E-2</v>
      </c>
      <c r="AB10" s="196">
        <f t="shared" ref="AB10:AB12" si="6">AB5/V5-1</f>
        <v>-4.9981887184661455E-2</v>
      </c>
      <c r="AC10" s="115"/>
      <c r="AD10" s="197">
        <f t="shared" ref="AD10" si="7">AD5/X5-1</f>
        <v>0.22244360177389289</v>
      </c>
      <c r="AE10" s="194">
        <f t="shared" ref="AD10:AE11" si="8">AE5/Y5-1</f>
        <v>0.48744494606881439</v>
      </c>
      <c r="AF10" s="194">
        <f>AF5/Z5-1</f>
        <v>0.56394173329657193</v>
      </c>
      <c r="AG10" s="103">
        <f>AG5/AA5-1</f>
        <v>0.6813836361648995</v>
      </c>
      <c r="AH10" s="99">
        <f>AH5/AB5-1</f>
        <v>0.48758230218527499</v>
      </c>
      <c r="AJ10" s="428">
        <f>AJ5/AD5-1</f>
        <v>0.56243427970557325</v>
      </c>
      <c r="AK10" s="194">
        <f t="shared" ref="AK10:AR12" si="9">AK5/AE5-1</f>
        <v>0.2963165031675743</v>
      </c>
      <c r="AL10" s="194">
        <f t="shared" si="9"/>
        <v>8.747006713775729E-2</v>
      </c>
      <c r="AM10" s="194">
        <f t="shared" si="9"/>
        <v>8.5842017882503452E-2</v>
      </c>
      <c r="AN10" s="99">
        <f>AN5/AH5-1</f>
        <v>0.23693813269415842</v>
      </c>
      <c r="AP10" s="197">
        <f>AP5/AJ5-1</f>
        <v>-2.5603600572053575E-2</v>
      </c>
      <c r="AQ10" s="194">
        <f>AQ5/AK5-1</f>
        <v>-3.9145340356067426E-2</v>
      </c>
      <c r="AR10" s="194">
        <f>AR5/AL5-1</f>
        <v>-1.9683071477783809E-2</v>
      </c>
      <c r="AS10" s="195">
        <f t="shared" ref="AS10:AS12" si="10">AS5/AM5-1</f>
        <v>1.3295692140482096E-2</v>
      </c>
      <c r="AT10" s="196">
        <f>AT5/AN5-1</f>
        <v>-1.8608491487247192E-2</v>
      </c>
      <c r="AV10" s="489">
        <f>AV5/AP5-1</f>
        <v>-8.909878136695859E-3</v>
      </c>
      <c r="AW10" s="194">
        <f>AW5/AQ5-1</f>
        <v>4.4167740453924909E-2</v>
      </c>
      <c r="AX10" s="194">
        <f>AX5/AR5-1</f>
        <v>0.11815910114011152</v>
      </c>
      <c r="AY10" s="195">
        <f t="shared" ref="AY10:BF12" si="11">AY5/AS5-1</f>
        <v>0.14519713668901257</v>
      </c>
      <c r="AZ10" s="196">
        <f>AZ5/AT5-1</f>
        <v>7.2957629695143966E-2</v>
      </c>
      <c r="BB10" s="197">
        <f>BB5/AV5-1</f>
        <v>0.10804524607015153</v>
      </c>
      <c r="BC10" s="194">
        <f>BC5/AW5-1</f>
        <v>9.3208707516239997E-2</v>
      </c>
      <c r="BD10" s="194">
        <f>BD5/AX5-1</f>
        <v>4.6113523484005103E-2</v>
      </c>
      <c r="BE10" s="195">
        <f>BE5/AY5-1</f>
        <v>9.7661644944676329E-2</v>
      </c>
      <c r="BF10" s="196">
        <f>BF5/AZ5-1</f>
        <v>8.6062377062946727E-2</v>
      </c>
    </row>
    <row r="11" spans="2:58">
      <c r="B11" s="20" t="s">
        <v>72</v>
      </c>
      <c r="D11" s="13"/>
      <c r="F11" s="190"/>
      <c r="G11" s="119"/>
      <c r="H11" s="119"/>
      <c r="I11" s="119"/>
      <c r="J11" s="198">
        <f t="shared" ref="J11:J12" si="12">J6/D6-1</f>
        <v>0.15613326856396248</v>
      </c>
      <c r="K11" s="115"/>
      <c r="L11" s="199">
        <f t="shared" ref="L11:O11" si="13">L6/F6-1</f>
        <v>1.1799776425288844E-2</v>
      </c>
      <c r="M11" s="200">
        <f t="shared" si="13"/>
        <v>-0.10439247005134067</v>
      </c>
      <c r="N11" s="200">
        <f t="shared" si="13"/>
        <v>-4.7630084598447087E-2</v>
      </c>
      <c r="O11" s="201">
        <f t="shared" si="13"/>
        <v>-7.5399889685603849E-2</v>
      </c>
      <c r="P11" s="196">
        <f>P6/J6-1</f>
        <v>-5.5476673427991785E-2</v>
      </c>
      <c r="Q11" s="115"/>
      <c r="R11" s="197">
        <f t="shared" si="1"/>
        <v>-9.8207709305180524E-2</v>
      </c>
      <c r="S11" s="194">
        <f t="shared" si="1"/>
        <v>0.14350318471337586</v>
      </c>
      <c r="T11" s="194">
        <f t="shared" si="1"/>
        <v>0.14206619615478222</v>
      </c>
      <c r="U11" s="100">
        <f t="shared" si="1"/>
        <v>0.33186183857304763</v>
      </c>
      <c r="V11" s="99">
        <f t="shared" si="1"/>
        <v>0.13116841281772018</v>
      </c>
      <c r="W11" s="115"/>
      <c r="X11" s="199">
        <f t="shared" si="1"/>
        <v>0.47039205009529006</v>
      </c>
      <c r="Y11" s="200">
        <f t="shared" si="3"/>
        <v>-0.11641508383000054</v>
      </c>
      <c r="Z11" s="200">
        <f t="shared" si="4"/>
        <v>9.0192317937243471E-2</v>
      </c>
      <c r="AA11" s="201">
        <f t="shared" si="5"/>
        <v>-2.2619367553525005E-2</v>
      </c>
      <c r="AB11" s="202">
        <f t="shared" si="6"/>
        <v>8.1486805348376823E-2</v>
      </c>
      <c r="AC11" s="115"/>
      <c r="AD11" s="199">
        <f t="shared" si="8"/>
        <v>0.23811507660972997</v>
      </c>
      <c r="AE11" s="200">
        <f t="shared" si="8"/>
        <v>1.5106222026098468</v>
      </c>
      <c r="AF11" s="200">
        <f>AF6/Z6-1</f>
        <v>0.9476641907740424</v>
      </c>
      <c r="AG11" s="103">
        <f>AG6/AA6-1</f>
        <v>0.82544338023005337</v>
      </c>
      <c r="AH11" s="104">
        <f t="shared" ref="AH11:AJ12" si="14">AH6/AB6-1</f>
        <v>0.83399581196474015</v>
      </c>
      <c r="AJ11" s="105">
        <f t="shared" si="14"/>
        <v>0.71077130145436884</v>
      </c>
      <c r="AK11" s="200">
        <f t="shared" si="9"/>
        <v>0.1380756289860896</v>
      </c>
      <c r="AL11" s="200">
        <f t="shared" si="9"/>
        <v>0.17023358506661324</v>
      </c>
      <c r="AM11" s="200">
        <f t="shared" si="9"/>
        <v>5.477870107699645E-2</v>
      </c>
      <c r="AN11" s="104">
        <f t="shared" si="9"/>
        <v>0.22888221901642924</v>
      </c>
      <c r="AP11" s="105">
        <f t="shared" si="9"/>
        <v>4.8035316228856262E-2</v>
      </c>
      <c r="AQ11" s="200">
        <f t="shared" si="9"/>
        <v>-0.14881412024269181</v>
      </c>
      <c r="AR11" s="200">
        <f t="shared" si="9"/>
        <v>-0.14444063290596465</v>
      </c>
      <c r="AS11" s="201">
        <f t="shared" si="10"/>
        <v>-0.10143996191836246</v>
      </c>
      <c r="AT11" s="202">
        <f t="shared" ref="AT11:AT12" si="15">AT6/AN6-1</f>
        <v>-8.6491598976299211E-2</v>
      </c>
      <c r="AV11" s="199">
        <f t="shared" ref="AV11:AX12" si="16">AV6/AP6-1</f>
        <v>-0.14521644841104353</v>
      </c>
      <c r="AW11" s="200">
        <f t="shared" si="16"/>
        <v>-4.3001555209953302E-2</v>
      </c>
      <c r="AX11" s="200">
        <f t="shared" si="16"/>
        <v>-4.510712943240236E-3</v>
      </c>
      <c r="AY11" s="201">
        <f t="shared" si="11"/>
        <v>0.10603130877016387</v>
      </c>
      <c r="AZ11" s="202">
        <f t="shared" si="11"/>
        <v>-2.9233711341461799E-2</v>
      </c>
      <c r="BB11" s="518">
        <f t="shared" si="11"/>
        <v>3.2250195160031359E-2</v>
      </c>
      <c r="BC11" s="548">
        <f t="shared" si="11"/>
        <v>9.8290945532352847E-2</v>
      </c>
      <c r="BD11" s="548">
        <f t="shared" si="11"/>
        <v>3.1718061674008702E-2</v>
      </c>
      <c r="BE11" s="520">
        <f t="shared" si="11"/>
        <v>0.14453012740683957</v>
      </c>
      <c r="BF11" s="202">
        <f t="shared" si="11"/>
        <v>7.68284878979133E-2</v>
      </c>
    </row>
    <row r="12" spans="2:58">
      <c r="B12" s="4" t="s">
        <v>6</v>
      </c>
      <c r="D12" s="13"/>
      <c r="F12" s="406"/>
      <c r="G12" s="407"/>
      <c r="H12" s="407"/>
      <c r="I12" s="408"/>
      <c r="J12" s="203">
        <f t="shared" si="12"/>
        <v>0.28042309393044129</v>
      </c>
      <c r="K12" s="115"/>
      <c r="L12" s="204">
        <f t="shared" ref="L12:N12" si="17">L7/F7-1</f>
        <v>0.25576317772753487</v>
      </c>
      <c r="M12" s="205">
        <f t="shared" si="17"/>
        <v>0.22113513813997443</v>
      </c>
      <c r="N12" s="205">
        <f t="shared" si="17"/>
        <v>0.26584963706191078</v>
      </c>
      <c r="O12" s="206">
        <f>O7/I7-1</f>
        <v>0.25257924054605385</v>
      </c>
      <c r="P12" s="207">
        <f>P7/J7-1</f>
        <v>0.24810496575299612</v>
      </c>
      <c r="Q12" s="115"/>
      <c r="R12" s="208">
        <f t="shared" si="1"/>
        <v>0.21215303825956466</v>
      </c>
      <c r="S12" s="209">
        <f t="shared" si="1"/>
        <v>0.22833492663237287</v>
      </c>
      <c r="T12" s="209">
        <f t="shared" si="1"/>
        <v>0.22467019831783275</v>
      </c>
      <c r="U12" s="209">
        <f t="shared" si="1"/>
        <v>0.15528135104875407</v>
      </c>
      <c r="V12" s="210">
        <f t="shared" si="1"/>
        <v>0.2050250732346981</v>
      </c>
      <c r="W12" s="115"/>
      <c r="X12" s="208">
        <f t="shared" si="1"/>
        <v>6.357804911790188E-2</v>
      </c>
      <c r="Y12" s="205">
        <f t="shared" si="3"/>
        <v>-0.11805654212246053</v>
      </c>
      <c r="Z12" s="205">
        <f t="shared" si="4"/>
        <v>-2.0499750319396659E-2</v>
      </c>
      <c r="AA12" s="206">
        <f t="shared" si="5"/>
        <v>-4.6097752717612295E-2</v>
      </c>
      <c r="AB12" s="207">
        <f t="shared" si="6"/>
        <v>-3.3850643851093154E-2</v>
      </c>
      <c r="AC12" s="115"/>
      <c r="AD12" s="204">
        <f t="shared" ref="AD12" si="18">AD7/X7-1</f>
        <v>0.22476125278110559</v>
      </c>
      <c r="AE12" s="205">
        <f t="shared" ref="AE12" si="19">AE7/Y7-1</f>
        <v>0.60111777229941743</v>
      </c>
      <c r="AF12" s="205">
        <f>AF7/Z7-1</f>
        <v>0.61593262533435733</v>
      </c>
      <c r="AG12" s="206">
        <f>AG7/AA7-1</f>
        <v>0.70371712349204985</v>
      </c>
      <c r="AH12" s="363">
        <f t="shared" si="14"/>
        <v>0.53516151754330044</v>
      </c>
      <c r="AJ12" s="208">
        <f t="shared" si="14"/>
        <v>0.58461099901065938</v>
      </c>
      <c r="AK12" s="205">
        <f t="shared" si="9"/>
        <v>0.26874994532268359</v>
      </c>
      <c r="AL12" s="205">
        <f t="shared" si="9"/>
        <v>0.10098580700144222</v>
      </c>
      <c r="AM12" s="205">
        <f t="shared" si="9"/>
        <v>8.068222097120592E-2</v>
      </c>
      <c r="AN12" s="363">
        <f t="shared" si="9"/>
        <v>0.23561628467898466</v>
      </c>
      <c r="AP12" s="446">
        <f t="shared" si="9"/>
        <v>-1.3717909826524433E-2</v>
      </c>
      <c r="AQ12" s="453">
        <f t="shared" si="9"/>
        <v>-5.6282623235673346E-2</v>
      </c>
      <c r="AR12" s="453">
        <f t="shared" si="9"/>
        <v>-4.1338091853329373E-2</v>
      </c>
      <c r="AS12" s="206">
        <f t="shared" si="10"/>
        <v>-5.3057460264785972E-3</v>
      </c>
      <c r="AT12" s="470">
        <f t="shared" si="15"/>
        <v>-2.9686331050211678E-2</v>
      </c>
      <c r="AV12" s="446">
        <f t="shared" si="16"/>
        <v>-3.2287944951700287E-2</v>
      </c>
      <c r="AW12" s="453">
        <f t="shared" si="16"/>
        <v>3.1881897789419522E-2</v>
      </c>
      <c r="AX12" s="453">
        <f t="shared" si="16"/>
        <v>9.9156453923284982E-2</v>
      </c>
      <c r="AY12" s="513">
        <f t="shared" si="11"/>
        <v>0.13946108667147694</v>
      </c>
      <c r="AZ12" s="470">
        <f t="shared" si="11"/>
        <v>5.7257333312124237E-2</v>
      </c>
      <c r="BB12" s="446">
        <f t="shared" si="11"/>
        <v>9.6562581999475094E-2</v>
      </c>
      <c r="BC12" s="453">
        <f t="shared" si="11"/>
        <v>9.3873028011442372E-2</v>
      </c>
      <c r="BD12" s="453">
        <f t="shared" si="11"/>
        <v>4.4093859704886995E-2</v>
      </c>
      <c r="BE12" s="513">
        <f t="shared" si="11"/>
        <v>0.10432440897701256</v>
      </c>
      <c r="BF12" s="470">
        <f t="shared" si="11"/>
        <v>8.4759773114873704E-2</v>
      </c>
    </row>
    <row r="13" spans="2:58">
      <c r="D13" s="13"/>
      <c r="F13" s="190"/>
      <c r="G13" s="119"/>
      <c r="H13" s="119"/>
      <c r="I13" s="192"/>
      <c r="J13" s="189"/>
      <c r="K13" s="119"/>
      <c r="L13" s="190"/>
      <c r="M13" s="119"/>
      <c r="N13" s="119"/>
      <c r="O13" s="119"/>
      <c r="P13" s="189"/>
      <c r="Q13" s="119"/>
      <c r="R13" s="190"/>
      <c r="S13" s="119"/>
      <c r="T13" s="119"/>
      <c r="U13" s="119"/>
      <c r="V13" s="189"/>
      <c r="W13" s="119"/>
      <c r="X13" s="190"/>
      <c r="Y13" s="119"/>
      <c r="Z13" s="119"/>
      <c r="AA13" s="192"/>
      <c r="AB13" s="189"/>
      <c r="AC13" s="119"/>
      <c r="AD13" s="190"/>
      <c r="AE13" s="119"/>
      <c r="AF13" s="119"/>
      <c r="AG13" s="192"/>
      <c r="AH13" s="189"/>
      <c r="AJ13" s="418"/>
      <c r="AK13" s="119"/>
      <c r="AL13" s="119"/>
      <c r="AM13" s="119"/>
      <c r="AN13" s="189"/>
      <c r="AP13" s="190"/>
      <c r="AQ13" s="119"/>
      <c r="AS13" s="192"/>
      <c r="AT13" s="189"/>
      <c r="AV13" s="418"/>
      <c r="AW13" s="119"/>
      <c r="AX13" s="119"/>
      <c r="AY13" s="192"/>
      <c r="AZ13" s="189"/>
      <c r="BB13" s="190"/>
      <c r="BC13" s="119"/>
      <c r="BD13" s="119"/>
      <c r="BE13" s="192"/>
      <c r="BF13" s="189"/>
    </row>
    <row r="14" spans="2:58">
      <c r="B14" s="4" t="s">
        <v>22</v>
      </c>
      <c r="D14" s="13"/>
      <c r="F14" s="190"/>
      <c r="G14" s="119"/>
      <c r="H14" s="119"/>
      <c r="I14" s="119"/>
      <c r="J14" s="189"/>
      <c r="K14" s="119"/>
      <c r="L14" s="190"/>
      <c r="M14" s="119"/>
      <c r="N14" s="119"/>
      <c r="O14" s="119"/>
      <c r="P14" s="189"/>
      <c r="Q14" s="119"/>
      <c r="R14" s="190"/>
      <c r="S14" s="119"/>
      <c r="T14" s="119"/>
      <c r="U14" s="119"/>
      <c r="V14" s="189"/>
      <c r="W14" s="119"/>
      <c r="X14" s="190"/>
      <c r="Y14" s="119"/>
      <c r="Z14" s="119"/>
      <c r="AA14" s="192"/>
      <c r="AB14" s="189"/>
      <c r="AC14" s="119"/>
      <c r="AD14" s="190"/>
      <c r="AE14" s="119"/>
      <c r="AF14" s="119"/>
      <c r="AG14" s="192"/>
      <c r="AH14" s="189"/>
      <c r="AJ14" s="418"/>
      <c r="AK14" s="119"/>
      <c r="AL14" s="119"/>
      <c r="AM14" s="119"/>
      <c r="AN14" s="189"/>
      <c r="AP14" s="190"/>
      <c r="AQ14" s="119"/>
      <c r="AS14" s="192"/>
      <c r="AT14" s="189"/>
      <c r="AV14" s="418"/>
      <c r="AW14" s="119"/>
      <c r="AX14" s="119"/>
      <c r="AY14" s="192"/>
      <c r="AZ14" s="189"/>
      <c r="BB14" s="190"/>
      <c r="BC14" s="119"/>
      <c r="BD14" s="119"/>
      <c r="BE14" s="192"/>
      <c r="BF14" s="189"/>
    </row>
    <row r="15" spans="2:58">
      <c r="B15" s="1" t="s">
        <v>5</v>
      </c>
      <c r="D15" s="139">
        <v>123.114</v>
      </c>
      <c r="F15" s="144">
        <v>33.978000000000002</v>
      </c>
      <c r="G15" s="143">
        <v>48.040999999999997</v>
      </c>
      <c r="H15" s="143">
        <v>41.734999999999999</v>
      </c>
      <c r="I15" s="143">
        <v>45.316000000000003</v>
      </c>
      <c r="J15" s="139">
        <v>169.07</v>
      </c>
      <c r="K15" s="119"/>
      <c r="L15" s="140">
        <v>50.631999999999998</v>
      </c>
      <c r="M15" s="141">
        <v>66.468000000000004</v>
      </c>
      <c r="N15" s="141">
        <v>61.235999999999997</v>
      </c>
      <c r="O15" s="141">
        <v>62.725000000000001</v>
      </c>
      <c r="P15" s="142">
        <v>241.06100000000001</v>
      </c>
      <c r="Q15" s="119"/>
      <c r="R15" s="164">
        <v>65.263000000000005</v>
      </c>
      <c r="S15" s="165">
        <v>82.837000000000003</v>
      </c>
      <c r="T15" s="165">
        <v>74.991</v>
      </c>
      <c r="U15" s="143">
        <v>68.950999999999993</v>
      </c>
      <c r="V15" s="139">
        <f>SUM(R15:U15)</f>
        <v>292.04200000000003</v>
      </c>
      <c r="W15" s="119"/>
      <c r="X15" s="144">
        <v>62.38</v>
      </c>
      <c r="Y15" s="143">
        <v>66.233000000000004</v>
      </c>
      <c r="Z15" s="143">
        <v>74.686999999999998</v>
      </c>
      <c r="AA15" s="146">
        <v>68.718000000000004</v>
      </c>
      <c r="AB15" s="139">
        <v>272.01800000000003</v>
      </c>
      <c r="AC15" s="119"/>
      <c r="AD15" s="144">
        <v>84.212999999999994</v>
      </c>
      <c r="AE15" s="143">
        <v>107.53100000000001</v>
      </c>
      <c r="AF15" s="143">
        <v>115.098</v>
      </c>
      <c r="AG15" s="146">
        <v>113.309</v>
      </c>
      <c r="AH15" s="139">
        <v>420.15099999999995</v>
      </c>
      <c r="AJ15" s="430">
        <v>133.69300000000001</v>
      </c>
      <c r="AK15" s="143">
        <v>140.82499999999999</v>
      </c>
      <c r="AL15" s="143">
        <v>123.622</v>
      </c>
      <c r="AM15" s="143">
        <v>116.44499999999999</v>
      </c>
      <c r="AN15" s="139">
        <v>514.58500000000004</v>
      </c>
      <c r="AP15" s="144">
        <v>120.236</v>
      </c>
      <c r="AQ15" s="143">
        <v>131.23500000000001</v>
      </c>
      <c r="AR15" s="457">
        <v>119.003</v>
      </c>
      <c r="AS15" s="146">
        <v>121.343</v>
      </c>
      <c r="AT15" s="139">
        <v>491.81700000000001</v>
      </c>
      <c r="AV15" s="416">
        <v>127.672</v>
      </c>
      <c r="AW15" s="143">
        <v>137.89500000000001</v>
      </c>
      <c r="AX15" s="143">
        <v>131.476</v>
      </c>
      <c r="AY15" s="146">
        <v>137.55600000000001</v>
      </c>
      <c r="AZ15" s="508">
        <v>534.59900000000005</v>
      </c>
      <c r="BB15" s="144">
        <v>138.785</v>
      </c>
      <c r="BC15" s="143">
        <v>149.94</v>
      </c>
      <c r="BD15" s="143">
        <v>143.10599999999999</v>
      </c>
      <c r="BE15" s="146">
        <v>150.66399999999999</v>
      </c>
      <c r="BF15" s="508">
        <v>582.495</v>
      </c>
    </row>
    <row r="16" spans="2:58">
      <c r="B16" s="20" t="s">
        <v>72</v>
      </c>
      <c r="D16" s="154">
        <v>22.260999999999999</v>
      </c>
      <c r="F16" s="152">
        <v>4.83</v>
      </c>
      <c r="G16" s="153">
        <v>6.6319999999999997</v>
      </c>
      <c r="H16" s="153">
        <v>5.899</v>
      </c>
      <c r="I16" s="155">
        <v>7.2590000000000003</v>
      </c>
      <c r="J16" s="154">
        <v>24.62</v>
      </c>
      <c r="K16" s="119"/>
      <c r="L16" s="148">
        <v>5.8010000000000002</v>
      </c>
      <c r="M16" s="149">
        <v>6.8639999999999999</v>
      </c>
      <c r="N16" s="149">
        <v>5.149</v>
      </c>
      <c r="O16" s="149">
        <v>6.431</v>
      </c>
      <c r="P16" s="150">
        <v>24.245000000000001</v>
      </c>
      <c r="Q16" s="119"/>
      <c r="R16" s="169">
        <v>5.4909999999999997</v>
      </c>
      <c r="S16" s="170">
        <v>7.5810000000000004</v>
      </c>
      <c r="T16" s="170">
        <v>7.6870000000000003</v>
      </c>
      <c r="U16" s="211">
        <v>9.1519999999999992</v>
      </c>
      <c r="V16" s="212">
        <v>29.911000000000001</v>
      </c>
      <c r="W16" s="119"/>
      <c r="X16" s="213">
        <v>8.57</v>
      </c>
      <c r="Y16" s="151">
        <v>5.8380000000000001</v>
      </c>
      <c r="Z16" s="151">
        <v>8.7799999999999994</v>
      </c>
      <c r="AA16" s="214">
        <v>10.074</v>
      </c>
      <c r="AB16" s="147">
        <v>33.262</v>
      </c>
      <c r="AC16" s="119"/>
      <c r="AD16" s="172">
        <v>12.452</v>
      </c>
      <c r="AE16" s="173">
        <v>19.687000000000001</v>
      </c>
      <c r="AF16" s="173">
        <v>19.378</v>
      </c>
      <c r="AG16" s="211">
        <v>18.155000000000001</v>
      </c>
      <c r="AH16" s="174">
        <v>69.671999999999997</v>
      </c>
      <c r="AJ16" s="419">
        <v>20.718</v>
      </c>
      <c r="AK16" s="173">
        <v>21.417000000000002</v>
      </c>
      <c r="AL16" s="173">
        <v>18.760000000000002</v>
      </c>
      <c r="AM16" s="173">
        <v>16.843</v>
      </c>
      <c r="AN16" s="174">
        <v>77.738</v>
      </c>
      <c r="AP16" s="262">
        <v>18.984000000000002</v>
      </c>
      <c r="AQ16" s="171">
        <v>16.463000000000001</v>
      </c>
      <c r="AR16" s="461">
        <v>14.228999999999999</v>
      </c>
      <c r="AS16" s="211">
        <v>12.706</v>
      </c>
      <c r="AT16" s="174">
        <v>62.381999999999998</v>
      </c>
      <c r="AV16" s="419">
        <v>13.83</v>
      </c>
      <c r="AW16" s="171">
        <v>14.711</v>
      </c>
      <c r="AX16" s="171">
        <v>13.391</v>
      </c>
      <c r="AY16" s="211">
        <v>16.742000000000001</v>
      </c>
      <c r="AZ16" s="174">
        <v>58.673999999999999</v>
      </c>
      <c r="BB16" s="262">
        <v>15.500999999999999</v>
      </c>
      <c r="BC16" s="171">
        <v>17.122</v>
      </c>
      <c r="BD16" s="171">
        <v>18.41</v>
      </c>
      <c r="BE16" s="288">
        <v>22.256</v>
      </c>
      <c r="BF16" s="174">
        <v>73.289000000000001</v>
      </c>
    </row>
    <row r="17" spans="2:58">
      <c r="B17" s="4" t="s">
        <v>39</v>
      </c>
      <c r="D17" s="187">
        <v>145.375</v>
      </c>
      <c r="F17" s="184">
        <v>38.808</v>
      </c>
      <c r="G17" s="188">
        <v>54.672999999999995</v>
      </c>
      <c r="H17" s="185">
        <v>47.634</v>
      </c>
      <c r="I17" s="221">
        <v>52.575000000000003</v>
      </c>
      <c r="J17" s="179">
        <v>193.69</v>
      </c>
      <c r="K17" s="119"/>
      <c r="L17" s="215">
        <v>56.433</v>
      </c>
      <c r="M17" s="216">
        <v>73.331999999999994</v>
      </c>
      <c r="N17" s="216">
        <v>66.385000000000005</v>
      </c>
      <c r="O17" s="216">
        <v>69.156000000000006</v>
      </c>
      <c r="P17" s="217">
        <v>265.30599999999998</v>
      </c>
      <c r="Q17" s="119"/>
      <c r="R17" s="218">
        <v>70.754000000000005</v>
      </c>
      <c r="S17" s="219">
        <v>90.418000000000006</v>
      </c>
      <c r="T17" s="219">
        <v>82.677999999999997</v>
      </c>
      <c r="U17" s="188">
        <v>78.102999999999994</v>
      </c>
      <c r="V17" s="179">
        <v>321.95300000000003</v>
      </c>
      <c r="W17" s="119"/>
      <c r="X17" s="220">
        <v>70.95</v>
      </c>
      <c r="Y17" s="188">
        <v>72.070999999999998</v>
      </c>
      <c r="Z17" s="188">
        <v>83.466999999999999</v>
      </c>
      <c r="AA17" s="188">
        <v>78.792000000000002</v>
      </c>
      <c r="AB17" s="179">
        <v>305.28000000000003</v>
      </c>
      <c r="AC17" s="119"/>
      <c r="AD17" s="184">
        <v>96.664999999999992</v>
      </c>
      <c r="AE17" s="185">
        <v>127.218</v>
      </c>
      <c r="AF17" s="188">
        <v>134.476</v>
      </c>
      <c r="AG17" s="221">
        <v>131.464</v>
      </c>
      <c r="AH17" s="179">
        <v>489.82299999999998</v>
      </c>
      <c r="AJ17" s="220">
        <v>154.411</v>
      </c>
      <c r="AK17" s="185">
        <v>162.24199999999999</v>
      </c>
      <c r="AL17" s="185">
        <v>142.38200000000001</v>
      </c>
      <c r="AM17" s="185">
        <v>133.28800000000001</v>
      </c>
      <c r="AN17" s="179">
        <v>592.32299999999998</v>
      </c>
      <c r="AP17" s="220">
        <v>139.22</v>
      </c>
      <c r="AQ17" s="188">
        <v>147.69800000000001</v>
      </c>
      <c r="AR17" s="59">
        <v>133.232</v>
      </c>
      <c r="AS17" s="186">
        <v>134.04900000000001</v>
      </c>
      <c r="AT17" s="179">
        <v>554.19899999999996</v>
      </c>
      <c r="AV17" s="220">
        <v>141.50200000000001</v>
      </c>
      <c r="AW17" s="188">
        <v>152.60599999999999</v>
      </c>
      <c r="AX17" s="188">
        <v>144.86699999999999</v>
      </c>
      <c r="AY17" s="186">
        <v>154.298</v>
      </c>
      <c r="AZ17" s="179">
        <v>593.27300000000002</v>
      </c>
      <c r="BB17" s="220">
        <v>154.286</v>
      </c>
      <c r="BC17" s="188">
        <v>167.06200000000001</v>
      </c>
      <c r="BD17" s="188">
        <v>161.51599999999999</v>
      </c>
      <c r="BE17" s="221">
        <v>172.92</v>
      </c>
      <c r="BF17" s="179">
        <v>655.78399999999999</v>
      </c>
    </row>
    <row r="18" spans="2:58">
      <c r="D18" s="13"/>
      <c r="F18" s="14"/>
      <c r="J18" s="13"/>
      <c r="L18" s="14"/>
      <c r="P18" s="13"/>
      <c r="R18" s="14"/>
      <c r="V18" s="13"/>
      <c r="X18" s="14"/>
      <c r="AA18" s="15"/>
      <c r="AB18" s="13"/>
      <c r="AD18" s="14"/>
      <c r="AG18" s="15"/>
      <c r="AH18" s="13"/>
      <c r="AJ18" s="134"/>
      <c r="AN18" s="13"/>
      <c r="AP18" s="14"/>
      <c r="AS18" s="15"/>
      <c r="AT18" s="13"/>
      <c r="AV18" s="134"/>
      <c r="AY18" s="15"/>
      <c r="AZ18" s="13"/>
      <c r="BB18" s="14"/>
      <c r="BE18" s="15"/>
      <c r="BF18" s="13"/>
    </row>
    <row r="19" spans="2:58">
      <c r="B19" s="4" t="s">
        <v>76</v>
      </c>
      <c r="D19" s="13"/>
      <c r="F19" s="14"/>
      <c r="J19" s="13"/>
      <c r="L19" s="14"/>
      <c r="P19" s="13"/>
      <c r="R19" s="14"/>
      <c r="V19" s="13"/>
      <c r="X19" s="14"/>
      <c r="AA19" s="15"/>
      <c r="AB19" s="13"/>
      <c r="AD19" s="14"/>
      <c r="AG19" s="15"/>
      <c r="AH19" s="13"/>
      <c r="AJ19" s="134"/>
      <c r="AN19" s="13"/>
      <c r="AP19" s="14"/>
      <c r="AS19" s="15"/>
      <c r="AT19" s="13"/>
      <c r="AV19" s="134"/>
      <c r="AY19" s="15"/>
      <c r="AZ19" s="13"/>
      <c r="BB19" s="14"/>
      <c r="BE19" s="15"/>
      <c r="BF19" s="13"/>
    </row>
    <row r="20" spans="2:58">
      <c r="B20" s="1" t="s">
        <v>5</v>
      </c>
      <c r="D20" s="128">
        <f>D15/D5</f>
        <v>0.48780623100605031</v>
      </c>
      <c r="F20" s="60">
        <f>F15/F5</f>
        <v>0.45838167444621319</v>
      </c>
      <c r="G20" s="61">
        <f t="shared" ref="G20:J20" si="20">G15/G5</f>
        <v>0.53140347772222463</v>
      </c>
      <c r="H20" s="61">
        <f t="shared" si="20"/>
        <v>0.50767565200467113</v>
      </c>
      <c r="I20" s="61">
        <f t="shared" si="20"/>
        <v>0.54051861924187128</v>
      </c>
      <c r="J20" s="62">
        <f t="shared" si="20"/>
        <v>0.51143908983383601</v>
      </c>
      <c r="L20" s="37">
        <f>L15/L5</f>
        <v>0.521909434818014</v>
      </c>
      <c r="M20" s="38">
        <f t="shared" ref="M20:P20" si="21">M15/M5</f>
        <v>0.57249659781915907</v>
      </c>
      <c r="N20" s="38">
        <f t="shared" si="21"/>
        <v>0.55937080375983117</v>
      </c>
      <c r="O20" s="39">
        <f t="shared" si="21"/>
        <v>0.56529379956741177</v>
      </c>
      <c r="P20" s="62">
        <f t="shared" si="21"/>
        <v>0.55601917204092743</v>
      </c>
      <c r="Q20" s="18"/>
      <c r="R20" s="60">
        <f>R15/R5</f>
        <v>0.53210328493041237</v>
      </c>
      <c r="S20" s="61">
        <f t="shared" ref="S20:V20" si="22">S15/S5</f>
        <v>0.57548074251097658</v>
      </c>
      <c r="T20" s="61">
        <f t="shared" si="22"/>
        <v>0.55374152673784949</v>
      </c>
      <c r="U20" s="61">
        <f t="shared" si="22"/>
        <v>0.5505949053741116</v>
      </c>
      <c r="V20" s="62">
        <f t="shared" si="22"/>
        <v>0.55389558293867636</v>
      </c>
      <c r="W20" s="18"/>
      <c r="X20" s="60">
        <f>X15/X5</f>
        <v>0.50115688668937597</v>
      </c>
      <c r="Y20" s="61">
        <f t="shared" ref="Y20:AB20" si="23">Y15/Y5</f>
        <v>0.52184429684606959</v>
      </c>
      <c r="Z20" s="61">
        <f t="shared" si="23"/>
        <v>0.57199859081579507</v>
      </c>
      <c r="AA20" s="67">
        <f t="shared" si="23"/>
        <v>0.57778749379902972</v>
      </c>
      <c r="AB20" s="62">
        <f t="shared" si="23"/>
        <v>0.54306066304916378</v>
      </c>
      <c r="AD20" s="60">
        <f>AD15/AD5</f>
        <v>0.55345031545741319</v>
      </c>
      <c r="AE20" s="61">
        <f t="shared" ref="AE20" si="24">AE15/AE5</f>
        <v>0.56958599063499804</v>
      </c>
      <c r="AF20" s="61">
        <f t="shared" ref="AF20:AH21" si="25">AF15/AF5</f>
        <v>0.56363395965858176</v>
      </c>
      <c r="AG20" s="67">
        <f t="shared" si="25"/>
        <v>0.56662432740583679</v>
      </c>
      <c r="AH20" s="62">
        <f t="shared" si="25"/>
        <v>0.56386495188068608</v>
      </c>
      <c r="AJ20" s="431">
        <f t="shared" ref="AJ20:AK20" si="26">AJ15/AJ5</f>
        <v>0.56234962564145707</v>
      </c>
      <c r="AK20" s="61">
        <f t="shared" si="26"/>
        <v>0.57543241708175152</v>
      </c>
      <c r="AL20" s="61">
        <f t="shared" ref="AL20:AN20" si="27">AL15/AL5</f>
        <v>0.55668283281322473</v>
      </c>
      <c r="AM20" s="61">
        <f t="shared" si="27"/>
        <v>0.53627186397590465</v>
      </c>
      <c r="AN20" s="62">
        <f t="shared" si="27"/>
        <v>0.55831441851583419</v>
      </c>
      <c r="AP20" s="60">
        <f t="shared" ref="AP20:AQ20" si="28">AP15/AP5</f>
        <v>0.51903493587391492</v>
      </c>
      <c r="AQ20" s="61">
        <f t="shared" si="28"/>
        <v>0.55809295382927426</v>
      </c>
      <c r="AR20" s="61">
        <f t="shared" ref="AR20:AT20" si="29">AR15/AR5</f>
        <v>0.54664259662468184</v>
      </c>
      <c r="AS20" s="67">
        <f t="shared" si="29"/>
        <v>0.55149642086126571</v>
      </c>
      <c r="AT20" s="62">
        <f t="shared" si="29"/>
        <v>0.54372958182471465</v>
      </c>
      <c r="AV20" s="431">
        <f t="shared" ref="AV20:AW20" si="30">AV15/AV5</f>
        <v>0.55608935968186624</v>
      </c>
      <c r="AW20" s="61">
        <f t="shared" si="30"/>
        <v>0.56161036104832307</v>
      </c>
      <c r="AX20" s="61">
        <f t="shared" ref="AX20:AZ20" si="31">AX15/AX5</f>
        <v>0.54011773840383537</v>
      </c>
      <c r="AY20" s="67">
        <f t="shared" si="31"/>
        <v>0.54591780039051963</v>
      </c>
      <c r="AZ20" s="62">
        <f t="shared" si="31"/>
        <v>0.55083939797036019</v>
      </c>
      <c r="BB20" s="60">
        <f t="shared" ref="BB20:BC20" si="32">BB15/BB5</f>
        <v>0.54554924428546159</v>
      </c>
      <c r="BC20" s="61">
        <f t="shared" si="32"/>
        <v>0.55860010952943329</v>
      </c>
      <c r="BD20" s="61">
        <f t="shared" ref="BD20:BF20" si="33">BD15/BD5</f>
        <v>0.56198016069366885</v>
      </c>
      <c r="BE20" s="67">
        <f t="shared" si="33"/>
        <v>0.54473931593029146</v>
      </c>
      <c r="BF20" s="62">
        <f t="shared" si="33"/>
        <v>0.55262978135596119</v>
      </c>
    </row>
    <row r="21" spans="2:58">
      <c r="B21" s="1" t="s">
        <v>72</v>
      </c>
      <c r="D21" s="129">
        <f>D16/D6</f>
        <v>0.37288731804552838</v>
      </c>
      <c r="F21" s="63">
        <f>F16/F6</f>
        <v>0.29996273754813069</v>
      </c>
      <c r="G21" s="64">
        <f t="shared" ref="G21:J21" si="34">G16/G6</f>
        <v>0.3783228750713063</v>
      </c>
      <c r="H21" s="64">
        <f t="shared" si="34"/>
        <v>0.34181249275698228</v>
      </c>
      <c r="I21" s="66">
        <f t="shared" si="34"/>
        <v>0.40038610038610045</v>
      </c>
      <c r="J21" s="65">
        <f t="shared" si="34"/>
        <v>0.35670820052158797</v>
      </c>
      <c r="L21" s="40">
        <f>L16/L6</f>
        <v>0.35606432604959487</v>
      </c>
      <c r="M21" s="41">
        <f t="shared" ref="M21:P21" si="35">M16/M6</f>
        <v>0.4371974522292994</v>
      </c>
      <c r="N21" s="41">
        <f t="shared" si="35"/>
        <v>0.31327573618885374</v>
      </c>
      <c r="O21" s="41">
        <f t="shared" si="35"/>
        <v>0.38364254608363657</v>
      </c>
      <c r="P21" s="65">
        <f t="shared" si="35"/>
        <v>0.37190716509947691</v>
      </c>
      <c r="Q21" s="18"/>
      <c r="R21" s="63">
        <f>R16/R6</f>
        <v>0.3737408113258916</v>
      </c>
      <c r="S21" s="64">
        <f t="shared" ref="S21:V21" si="36">S16/S6</f>
        <v>0.4222692586197293</v>
      </c>
      <c r="T21" s="64">
        <f t="shared" si="36"/>
        <v>0.40951467689521071</v>
      </c>
      <c r="U21" s="64">
        <f t="shared" si="36"/>
        <v>0.40992564722744779</v>
      </c>
      <c r="V21" s="65">
        <f t="shared" si="36"/>
        <v>0.40561688047517019</v>
      </c>
      <c r="W21" s="18"/>
      <c r="X21" s="63">
        <f>X16/X6</f>
        <v>0.39670416145905657</v>
      </c>
      <c r="Y21" s="64">
        <f t="shared" ref="Y21:AB21" si="37">Y16/Y6</f>
        <v>0.36802622454768963</v>
      </c>
      <c r="Z21" s="64">
        <f t="shared" si="37"/>
        <v>0.42904612978889756</v>
      </c>
      <c r="AA21" s="64">
        <f t="shared" si="37"/>
        <v>0.46166536822327114</v>
      </c>
      <c r="AB21" s="65">
        <f t="shared" si="37"/>
        <v>0.41707314014871283</v>
      </c>
      <c r="AD21" s="63">
        <f>AD16/AD6</f>
        <v>0.46554753804164956</v>
      </c>
      <c r="AE21" s="64">
        <f t="shared" ref="AE21:AH22" si="38">AE16/AE6</f>
        <v>0.49432531512077538</v>
      </c>
      <c r="AF21" s="64">
        <f t="shared" si="25"/>
        <v>0.48618812253807364</v>
      </c>
      <c r="AG21" s="66">
        <f t="shared" si="25"/>
        <v>0.45577787261818098</v>
      </c>
      <c r="AH21" s="65">
        <f t="shared" si="25"/>
        <v>0.47634740159849037</v>
      </c>
      <c r="AJ21" s="63">
        <f t="shared" ref="AJ21:AK21" si="39">AJ16/AJ6</f>
        <v>0.4527732855456969</v>
      </c>
      <c r="AK21" s="64">
        <f t="shared" si="39"/>
        <v>0.47252068394925539</v>
      </c>
      <c r="AL21" s="64">
        <f t="shared" ref="AL21:AN21" si="40">AL16/AL6</f>
        <v>0.4022125980875606</v>
      </c>
      <c r="AM21" s="64">
        <f t="shared" si="40"/>
        <v>0.40088063786742828</v>
      </c>
      <c r="AN21" s="65">
        <f t="shared" si="40"/>
        <v>0.43250250361633469</v>
      </c>
      <c r="AP21" s="63">
        <f t="shared" ref="AP21:AQ21" si="41">AP16/AP6</f>
        <v>0.39586287430144301</v>
      </c>
      <c r="AQ21" s="64">
        <f t="shared" si="41"/>
        <v>0.42672369103162267</v>
      </c>
      <c r="AR21" s="64">
        <f t="shared" ref="AR21:AT21" si="42">AR16/AR6</f>
        <v>0.35657185816313741</v>
      </c>
      <c r="AS21" s="66">
        <f t="shared" si="42"/>
        <v>0.33655603528196432</v>
      </c>
      <c r="AT21" s="65">
        <f t="shared" si="42"/>
        <v>0.37992862102147462</v>
      </c>
      <c r="AV21" s="63">
        <f t="shared" ref="AV21:AW21" si="43">AV16/AV6</f>
        <v>0.33738290398126464</v>
      </c>
      <c r="AW21" s="64">
        <f t="shared" si="43"/>
        <v>0.39844532921643511</v>
      </c>
      <c r="AX21" s="64">
        <f t="shared" ref="AX21:AZ21" si="44">AX16/AX6</f>
        <v>0.33709251101321586</v>
      </c>
      <c r="AY21" s="66">
        <f t="shared" si="44"/>
        <v>0.4009483667017914</v>
      </c>
      <c r="AZ21" s="65">
        <f t="shared" si="44"/>
        <v>0.36810670414193758</v>
      </c>
      <c r="BB21" s="519">
        <f t="shared" ref="BB21:BC21" si="45">BB16/BB6</f>
        <v>0.36633265585858105</v>
      </c>
      <c r="BC21" s="549">
        <f t="shared" si="45"/>
        <v>0.42224414303329227</v>
      </c>
      <c r="BD21" s="549">
        <f t="shared" ref="BD21:BF21" si="46">BD16/BD6</f>
        <v>0.44918872758326217</v>
      </c>
      <c r="BE21" s="521">
        <f t="shared" si="46"/>
        <v>0.46569437760247751</v>
      </c>
      <c r="BF21" s="65">
        <f t="shared" si="46"/>
        <v>0.42699254253087865</v>
      </c>
    </row>
    <row r="22" spans="2:58">
      <c r="B22" s="4" t="s">
        <v>149</v>
      </c>
      <c r="D22" s="137">
        <f>D17/D7</f>
        <v>0.46582308495844044</v>
      </c>
      <c r="F22" s="137">
        <f t="shared" ref="F22:J22" si="47">F17/F7</f>
        <v>0.43011038701955051</v>
      </c>
      <c r="G22" s="137">
        <f t="shared" si="47"/>
        <v>0.50654103433579778</v>
      </c>
      <c r="H22" s="137">
        <f t="shared" si="47"/>
        <v>0.47889731164417998</v>
      </c>
      <c r="I22" s="137">
        <f t="shared" si="47"/>
        <v>0.5156029342538837</v>
      </c>
      <c r="J22" s="137">
        <f t="shared" si="47"/>
        <v>0.48471334869881405</v>
      </c>
      <c r="L22" s="137">
        <f t="shared" ref="L22:O22" si="48">L17/L7</f>
        <v>0.49806275098186309</v>
      </c>
      <c r="M22" s="137">
        <f t="shared" si="48"/>
        <v>0.55638002458232805</v>
      </c>
      <c r="N22" s="137">
        <f t="shared" si="48"/>
        <v>0.52724586804755813</v>
      </c>
      <c r="O22" s="137">
        <f t="shared" si="48"/>
        <v>0.54145298810707554</v>
      </c>
      <c r="P22" s="137">
        <f>P17/P7</f>
        <v>0.53195358694627848</v>
      </c>
      <c r="R22" s="137">
        <f t="shared" ref="R22:V22" si="49">R17/R7</f>
        <v>0.51516276766926605</v>
      </c>
      <c r="S22" s="137">
        <f t="shared" si="49"/>
        <v>0.55849089235748661</v>
      </c>
      <c r="T22" s="137">
        <f t="shared" si="49"/>
        <v>0.53618423185924502</v>
      </c>
      <c r="U22" s="137">
        <f t="shared" si="49"/>
        <v>0.52931090569004302</v>
      </c>
      <c r="V22" s="137">
        <f t="shared" si="49"/>
        <v>0.53570174694214412</v>
      </c>
      <c r="X22" s="137">
        <f t="shared" ref="X22:AB22" si="50">X17/X7</f>
        <v>0.48570939585829204</v>
      </c>
      <c r="Y22" s="137">
        <f t="shared" si="50"/>
        <v>0.50475543478260876</v>
      </c>
      <c r="Z22" s="137">
        <f t="shared" si="50"/>
        <v>0.55262983659524878</v>
      </c>
      <c r="AA22" s="137">
        <f t="shared" si="50"/>
        <v>0.55978515708256948</v>
      </c>
      <c r="AB22" s="137">
        <f t="shared" si="50"/>
        <v>0.52575652416520136</v>
      </c>
      <c r="AD22" s="137">
        <f t="shared" ref="AD22" si="51">AD17/AD7</f>
        <v>0.54030865198119693</v>
      </c>
      <c r="AE22" s="137">
        <f t="shared" si="38"/>
        <v>0.5564751065114123</v>
      </c>
      <c r="AF22" s="137">
        <f t="shared" si="38"/>
        <v>0.55098662645863383</v>
      </c>
      <c r="AG22" s="137">
        <f t="shared" si="38"/>
        <v>0.54821208898897023</v>
      </c>
      <c r="AH22" s="137">
        <f t="shared" si="38"/>
        <v>0.54950470613311797</v>
      </c>
      <c r="AJ22" s="137">
        <f t="shared" ref="AJ22:AL22" si="52">AJ17/AJ7</f>
        <v>0.54466345441590425</v>
      </c>
      <c r="AK22" s="137">
        <f t="shared" si="52"/>
        <v>0.55935101739676063</v>
      </c>
      <c r="AL22" s="137">
        <f t="shared" si="52"/>
        <v>0.52987038119020058</v>
      </c>
      <c r="AM22" s="137">
        <f t="shared" ref="AM22:AN22" si="53">AM17/AM7</f>
        <v>0.51432165554710929</v>
      </c>
      <c r="AN22" s="137">
        <f t="shared" si="53"/>
        <v>0.53778318092346578</v>
      </c>
      <c r="AP22" s="137">
        <f t="shared" ref="AP22:AT22" si="54">AP17/AP7</f>
        <v>0.49790958087901321</v>
      </c>
      <c r="AQ22" s="137">
        <f t="shared" si="54"/>
        <v>0.53957746530327444</v>
      </c>
      <c r="AR22" s="137">
        <f t="shared" si="54"/>
        <v>0.51719894566445268</v>
      </c>
      <c r="AS22" s="137">
        <f t="shared" si="54"/>
        <v>0.5200172241230826</v>
      </c>
      <c r="AT22" s="137">
        <f t="shared" si="54"/>
        <v>0.51856381331294754</v>
      </c>
      <c r="AV22" s="137">
        <f t="shared" ref="AV22:AW22" si="55">AV17/AV7</f>
        <v>0.52295615730594536</v>
      </c>
      <c r="AW22" s="137">
        <f t="shared" si="55"/>
        <v>0.54028238026453668</v>
      </c>
      <c r="AX22" s="499">
        <f t="shared" ref="AX22:AZ22" si="56">AX17/AX7</f>
        <v>0.51163357419847</v>
      </c>
      <c r="AY22" s="137">
        <f t="shared" si="56"/>
        <v>0.52530912953480768</v>
      </c>
      <c r="AZ22" s="137">
        <f t="shared" si="56"/>
        <v>0.52506170840004207</v>
      </c>
      <c r="BB22" s="137">
        <f t="shared" ref="BB22:BC22" si="57">BB17/BB7</f>
        <v>0.51999096758103058</v>
      </c>
      <c r="BC22" s="137">
        <f t="shared" si="57"/>
        <v>0.54070446740956279</v>
      </c>
      <c r="BD22" s="137">
        <f t="shared" ref="BD22:BF22" si="58">BD17/BD7</f>
        <v>0.54634324546478552</v>
      </c>
      <c r="BE22" s="137">
        <f t="shared" si="58"/>
        <v>0.533093278992265</v>
      </c>
      <c r="BF22" s="137">
        <f t="shared" si="58"/>
        <v>0.53503600444487232</v>
      </c>
    </row>
    <row r="23" spans="2:58">
      <c r="O23" s="358"/>
      <c r="AA23" s="362"/>
      <c r="AB23" s="362"/>
      <c r="AC23" s="362"/>
      <c r="AD23" s="362"/>
      <c r="AE23" s="362"/>
      <c r="AF23" s="362"/>
      <c r="AG23" s="362"/>
    </row>
    <row r="24" spans="2:58">
      <c r="B24" s="4"/>
      <c r="C24" s="4"/>
      <c r="D24" s="4"/>
      <c r="AA24" s="362"/>
      <c r="AB24" s="362"/>
      <c r="AC24" s="362"/>
      <c r="AD24" s="362"/>
      <c r="AE24" s="362"/>
      <c r="AF24" s="362"/>
      <c r="AG24" s="362"/>
    </row>
    <row r="25" spans="2:58">
      <c r="AA25" s="362"/>
      <c r="AB25" s="362"/>
      <c r="AC25" s="362"/>
      <c r="AD25" s="362"/>
      <c r="AE25" s="362"/>
      <c r="AF25" s="362"/>
      <c r="AG25" s="362"/>
    </row>
  </sheetData>
  <sheetProtection algorithmName="SHA-512" hashValue="rNPadkuDp6VeXt/9VhylDDTzvRrlhsPLkQWcCNI5UukIqtcB2TCGETS89B42Hz/9pr6OAm+E9aX2D5tQE+aciQ==" saltValue="Xe1DFokzH+pf4qcjBjUxfA==" spinCount="100000" sheet="1" formatCells="0" formatColumns="0" formatRows="0" insertColumns="0" insertRows="0" insertHyperlinks="0" deleteColumns="0" deleteRows="0" sort="0" autoFilter="0" pivotTables="0"/>
  <mergeCells count="9">
    <mergeCell ref="BB2:BE2"/>
    <mergeCell ref="F2:I2"/>
    <mergeCell ref="L2:O2"/>
    <mergeCell ref="X2:AA2"/>
    <mergeCell ref="AD2:AG2"/>
    <mergeCell ref="AV2:AY2"/>
    <mergeCell ref="AP2:AS2"/>
    <mergeCell ref="AJ2:AM2"/>
    <mergeCell ref="R2:U2"/>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43015-128E-413B-B719-18944C8BDC00}">
  <dimension ref="B3:BF20"/>
  <sheetViews>
    <sheetView showGridLines="0" topLeftCell="P1" workbookViewId="0">
      <selection activeCell="BD7" sqref="BD7"/>
    </sheetView>
  </sheetViews>
  <sheetFormatPr defaultColWidth="8.68359375" defaultRowHeight="12.9" outlineLevelCol="1"/>
  <cols>
    <col min="1" max="1" width="9.1015625" style="1" customWidth="1"/>
    <col min="2" max="2" width="30.3125" style="1" customWidth="1"/>
    <col min="3" max="3" width="9.1015625" style="1" customWidth="1"/>
    <col min="4" max="4" width="2.68359375" style="1" customWidth="1"/>
    <col min="5" max="8" width="9.1015625" style="1" hidden="1" customWidth="1" outlineLevel="1"/>
    <col min="9" max="9" width="9.1015625" style="1" customWidth="1" collapsed="1"/>
    <col min="10" max="10" width="2.68359375" style="1" customWidth="1"/>
    <col min="11" max="14" width="9.1015625" style="1" hidden="1" customWidth="1" outlineLevel="1"/>
    <col min="15" max="15" width="9.1015625" style="1" customWidth="1" collapsed="1"/>
    <col min="16" max="16" width="2.68359375" style="1" customWidth="1"/>
    <col min="17" max="20" width="9.1015625" style="1" hidden="1" customWidth="1" outlineLevel="1"/>
    <col min="21" max="21" width="9.1015625" style="1" customWidth="1" collapsed="1"/>
    <col min="22" max="22" width="2.68359375" style="1" customWidth="1"/>
    <col min="23" max="26" width="9.1015625" style="1" hidden="1" customWidth="1" outlineLevel="1"/>
    <col min="27" max="27" width="9.1015625" style="1" customWidth="1" collapsed="1"/>
    <col min="28" max="28" width="2.68359375" style="1" customWidth="1"/>
    <col min="29" max="32" width="9.1015625" style="1" hidden="1" customWidth="1" outlineLevel="1"/>
    <col min="33" max="33" width="9.1015625" style="1" customWidth="1" collapsed="1"/>
    <col min="34" max="34" width="2.68359375" style="1" customWidth="1"/>
    <col min="35" max="38" width="9.1015625" style="1" hidden="1" customWidth="1" outlineLevel="1"/>
    <col min="39" max="39" width="9.1015625" style="1" customWidth="1" collapsed="1"/>
    <col min="40" max="40" width="2.68359375" style="1" customWidth="1"/>
    <col min="41" max="44" width="9.1015625" style="1" hidden="1" customWidth="1" outlineLevel="1"/>
    <col min="45" max="45" width="9.1015625" style="1" customWidth="1" collapsed="1"/>
    <col min="46" max="46" width="2.68359375" style="1" customWidth="1"/>
    <col min="47" max="50" width="9.1015625" style="1" hidden="1" customWidth="1" outlineLevel="1"/>
    <col min="51" max="51" width="9.1015625" style="1" customWidth="1" collapsed="1"/>
    <col min="52" max="52" width="2.68359375" style="1" customWidth="1"/>
    <col min="53" max="57" width="9.1015625" style="1" customWidth="1"/>
    <col min="58" max="16384" width="8.68359375" style="1"/>
  </cols>
  <sheetData>
    <row r="3" spans="2:58">
      <c r="B3" s="1" t="s">
        <v>89</v>
      </c>
      <c r="C3" s="460">
        <v>2016</v>
      </c>
      <c r="E3" s="574" t="s">
        <v>64</v>
      </c>
      <c r="F3" s="575"/>
      <c r="G3" s="575"/>
      <c r="H3" s="576"/>
      <c r="I3" s="460">
        <v>2017</v>
      </c>
      <c r="K3" s="574" t="s">
        <v>65</v>
      </c>
      <c r="L3" s="575"/>
      <c r="M3" s="575"/>
      <c r="N3" s="576"/>
      <c r="O3" s="460">
        <v>2018</v>
      </c>
      <c r="Q3" s="574" t="s">
        <v>66</v>
      </c>
      <c r="R3" s="575"/>
      <c r="S3" s="575"/>
      <c r="T3" s="576"/>
      <c r="U3" s="460">
        <v>2019</v>
      </c>
      <c r="W3" s="574" t="s">
        <v>67</v>
      </c>
      <c r="X3" s="575"/>
      <c r="Y3" s="575"/>
      <c r="Z3" s="576"/>
      <c r="AA3" s="460">
        <v>2020</v>
      </c>
      <c r="AC3" s="574" t="s">
        <v>68</v>
      </c>
      <c r="AD3" s="575"/>
      <c r="AE3" s="575"/>
      <c r="AF3" s="576"/>
      <c r="AG3" s="460">
        <v>2021</v>
      </c>
      <c r="AI3" s="577" t="s">
        <v>155</v>
      </c>
      <c r="AJ3" s="578"/>
      <c r="AK3" s="578"/>
      <c r="AL3" s="578"/>
      <c r="AM3" s="460">
        <v>2022</v>
      </c>
      <c r="AO3" s="577" t="s">
        <v>162</v>
      </c>
      <c r="AP3" s="578"/>
      <c r="AQ3" s="578"/>
      <c r="AR3" s="580"/>
      <c r="AS3" s="460">
        <v>2023</v>
      </c>
      <c r="AU3" s="577" t="s">
        <v>164</v>
      </c>
      <c r="AV3" s="578"/>
      <c r="AW3" s="578"/>
      <c r="AX3" s="578"/>
      <c r="AY3" s="460">
        <v>2024</v>
      </c>
      <c r="BA3" s="579" t="s">
        <v>176</v>
      </c>
      <c r="BB3" s="578"/>
      <c r="BC3" s="578"/>
      <c r="BD3" s="578"/>
      <c r="BE3" s="460">
        <v>2025</v>
      </c>
    </row>
    <row r="4" spans="2:58">
      <c r="C4" s="8" t="s">
        <v>8</v>
      </c>
      <c r="E4" s="6" t="s">
        <v>1</v>
      </c>
      <c r="F4" s="7" t="s">
        <v>2</v>
      </c>
      <c r="G4" s="7" t="s">
        <v>3</v>
      </c>
      <c r="H4" s="7" t="s">
        <v>4</v>
      </c>
      <c r="I4" s="8" t="s">
        <v>8</v>
      </c>
      <c r="K4" s="6" t="s">
        <v>1</v>
      </c>
      <c r="L4" s="7" t="s">
        <v>2</v>
      </c>
      <c r="M4" s="7" t="s">
        <v>3</v>
      </c>
      <c r="N4" s="7" t="s">
        <v>4</v>
      </c>
      <c r="O4" s="8" t="s">
        <v>8</v>
      </c>
      <c r="Q4" s="6" t="s">
        <v>1</v>
      </c>
      <c r="R4" s="7" t="s">
        <v>2</v>
      </c>
      <c r="S4" s="7" t="s">
        <v>3</v>
      </c>
      <c r="T4" s="7" t="s">
        <v>4</v>
      </c>
      <c r="U4" s="8" t="s">
        <v>8</v>
      </c>
      <c r="W4" s="6" t="s">
        <v>1</v>
      </c>
      <c r="X4" s="7" t="s">
        <v>2</v>
      </c>
      <c r="Y4" s="7" t="s">
        <v>3</v>
      </c>
      <c r="Z4" s="7" t="s">
        <v>4</v>
      </c>
      <c r="AA4" s="8" t="s">
        <v>8</v>
      </c>
      <c r="AC4" s="6" t="s">
        <v>1</v>
      </c>
      <c r="AD4" s="7" t="s">
        <v>2</v>
      </c>
      <c r="AE4" s="7" t="s">
        <v>3</v>
      </c>
      <c r="AF4" s="9" t="s">
        <v>4</v>
      </c>
      <c r="AG4" s="8" t="s">
        <v>8</v>
      </c>
      <c r="AI4" s="415" t="s">
        <v>1</v>
      </c>
      <c r="AJ4" s="7" t="s">
        <v>2</v>
      </c>
      <c r="AK4" s="7" t="s">
        <v>3</v>
      </c>
      <c r="AL4" s="7" t="s">
        <v>4</v>
      </c>
      <c r="AM4" s="8" t="s">
        <v>8</v>
      </c>
      <c r="AO4" s="6" t="s">
        <v>161</v>
      </c>
      <c r="AP4" s="7" t="s">
        <v>2</v>
      </c>
      <c r="AQ4" s="7" t="s">
        <v>3</v>
      </c>
      <c r="AR4" s="7" t="s">
        <v>4</v>
      </c>
      <c r="AS4" s="8" t="s">
        <v>8</v>
      </c>
      <c r="AU4" s="415" t="s">
        <v>1</v>
      </c>
      <c r="AV4" s="7" t="s">
        <v>2</v>
      </c>
      <c r="AW4" s="7" t="s">
        <v>3</v>
      </c>
      <c r="AX4" s="7" t="s">
        <v>4</v>
      </c>
      <c r="AY4" s="8" t="s">
        <v>8</v>
      </c>
      <c r="BA4" s="6" t="s">
        <v>1</v>
      </c>
      <c r="BB4" s="7" t="s">
        <v>2</v>
      </c>
      <c r="BC4" s="7" t="s">
        <v>3</v>
      </c>
      <c r="BD4" s="9" t="s">
        <v>4</v>
      </c>
      <c r="BE4" s="8" t="s">
        <v>8</v>
      </c>
    </row>
    <row r="5" spans="2:58">
      <c r="B5" s="4" t="s">
        <v>152</v>
      </c>
      <c r="C5" s="120">
        <v>712</v>
      </c>
      <c r="E5" s="121">
        <v>713</v>
      </c>
      <c r="F5" s="115">
        <v>746</v>
      </c>
      <c r="G5" s="115">
        <v>793</v>
      </c>
      <c r="H5" s="115">
        <v>842</v>
      </c>
      <c r="I5" s="120">
        <v>842</v>
      </c>
      <c r="J5" s="119"/>
      <c r="K5" s="121">
        <v>904</v>
      </c>
      <c r="L5" s="115">
        <v>998</v>
      </c>
      <c r="M5" s="222">
        <v>1080</v>
      </c>
      <c r="N5" s="222">
        <v>1175</v>
      </c>
      <c r="O5" s="223">
        <v>1175</v>
      </c>
      <c r="P5" s="119"/>
      <c r="Q5" s="224">
        <v>1262</v>
      </c>
      <c r="R5" s="222">
        <v>1359</v>
      </c>
      <c r="S5" s="222">
        <v>1438</v>
      </c>
      <c r="T5" s="222">
        <v>1488</v>
      </c>
      <c r="U5" s="223">
        <v>1488</v>
      </c>
      <c r="V5" s="119"/>
      <c r="W5" s="224">
        <v>1528</v>
      </c>
      <c r="X5" s="222">
        <v>1533</v>
      </c>
      <c r="Y5" s="222">
        <v>1504</v>
      </c>
      <c r="Z5" s="222">
        <v>1472</v>
      </c>
      <c r="AA5" s="223">
        <v>1472</v>
      </c>
      <c r="AB5" s="119"/>
      <c r="AC5" s="225">
        <v>1477</v>
      </c>
      <c r="AD5" s="222">
        <v>1554</v>
      </c>
      <c r="AE5" s="222">
        <v>1678</v>
      </c>
      <c r="AF5" s="226">
        <v>1840</v>
      </c>
      <c r="AG5" s="223">
        <f>AF5</f>
        <v>1840</v>
      </c>
      <c r="AI5" s="432">
        <v>2041</v>
      </c>
      <c r="AJ5" s="222">
        <v>2165</v>
      </c>
      <c r="AK5" s="222">
        <v>2249</v>
      </c>
      <c r="AL5" s="222">
        <v>2340</v>
      </c>
      <c r="AM5" s="223">
        <f>AL5</f>
        <v>2340</v>
      </c>
      <c r="AO5" s="224">
        <v>2424</v>
      </c>
      <c r="AP5" s="222">
        <v>2458</v>
      </c>
      <c r="AQ5" s="222">
        <v>2510</v>
      </c>
      <c r="AR5" s="478">
        <v>2543</v>
      </c>
      <c r="AS5" s="223">
        <f>AR5</f>
        <v>2543</v>
      </c>
      <c r="AU5" s="432">
        <v>2551</v>
      </c>
      <c r="AV5" s="222">
        <v>2577</v>
      </c>
      <c r="AW5" s="222">
        <v>2628</v>
      </c>
      <c r="AX5" s="478">
        <v>2668</v>
      </c>
      <c r="AY5" s="223">
        <f>AX5</f>
        <v>2668</v>
      </c>
      <c r="BA5" s="224">
        <v>2703</v>
      </c>
      <c r="BB5" s="222">
        <v>2743</v>
      </c>
      <c r="BC5" s="222">
        <v>2747</v>
      </c>
      <c r="BD5" s="226">
        <v>2841</v>
      </c>
      <c r="BE5" s="223">
        <f>BD5</f>
        <v>2841</v>
      </c>
    </row>
    <row r="6" spans="2:58" ht="8.1" customHeight="1">
      <c r="B6" s="4"/>
      <c r="C6" s="120"/>
      <c r="E6" s="121"/>
      <c r="F6" s="115"/>
      <c r="G6" s="115"/>
      <c r="H6" s="115"/>
      <c r="I6" s="120"/>
      <c r="J6" s="119"/>
      <c r="K6" s="121"/>
      <c r="L6" s="115"/>
      <c r="M6" s="222"/>
      <c r="N6" s="222"/>
      <c r="O6" s="223"/>
      <c r="P6" s="119"/>
      <c r="Q6" s="224"/>
      <c r="R6" s="222"/>
      <c r="S6" s="222"/>
      <c r="T6" s="222"/>
      <c r="U6" s="223"/>
      <c r="V6" s="119"/>
      <c r="W6" s="224"/>
      <c r="X6" s="222"/>
      <c r="Y6" s="222"/>
      <c r="Z6" s="222"/>
      <c r="AA6" s="223"/>
      <c r="AB6" s="119"/>
      <c r="AC6" s="225"/>
      <c r="AD6" s="222"/>
      <c r="AE6" s="222"/>
      <c r="AF6" s="226"/>
      <c r="AG6" s="189"/>
      <c r="AI6" s="418"/>
      <c r="AJ6" s="222"/>
      <c r="AK6" s="222"/>
      <c r="AL6" s="222"/>
      <c r="AM6" s="189"/>
      <c r="AO6" s="190"/>
      <c r="AP6" s="119"/>
      <c r="AQ6" s="119"/>
      <c r="AR6" s="222"/>
      <c r="AS6" s="189"/>
      <c r="AU6" s="418"/>
      <c r="AV6" s="119"/>
      <c r="AW6" s="119"/>
      <c r="AX6" s="222"/>
      <c r="AY6" s="189"/>
      <c r="BA6" s="190"/>
      <c r="BB6" s="119"/>
      <c r="BC6" s="119"/>
      <c r="BD6" s="546"/>
      <c r="BE6" s="189"/>
    </row>
    <row r="7" spans="2:58">
      <c r="B7" s="4" t="s">
        <v>153</v>
      </c>
      <c r="C7" s="223">
        <v>1999</v>
      </c>
      <c r="E7" s="224">
        <v>560</v>
      </c>
      <c r="F7" s="115">
        <v>686</v>
      </c>
      <c r="G7" s="115">
        <v>647</v>
      </c>
      <c r="H7" s="115">
        <v>659</v>
      </c>
      <c r="I7" s="223">
        <v>2552</v>
      </c>
      <c r="J7" s="119"/>
      <c r="K7" s="121">
        <v>817</v>
      </c>
      <c r="L7" s="115">
        <v>989</v>
      </c>
      <c r="M7" s="115">
        <v>950</v>
      </c>
      <c r="N7" s="115">
        <v>954</v>
      </c>
      <c r="O7" s="223">
        <f>K7+L7+M7+N7</f>
        <v>3710</v>
      </c>
      <c r="P7" s="119"/>
      <c r="Q7" s="224">
        <v>1135</v>
      </c>
      <c r="R7" s="222">
        <v>1294</v>
      </c>
      <c r="S7" s="222">
        <v>1194</v>
      </c>
      <c r="T7" s="222">
        <v>1092</v>
      </c>
      <c r="U7" s="223">
        <v>4715</v>
      </c>
      <c r="V7" s="119"/>
      <c r="W7" s="224">
        <v>1172</v>
      </c>
      <c r="X7" s="222">
        <v>1163</v>
      </c>
      <c r="Y7" s="222">
        <v>1141</v>
      </c>
      <c r="Z7" s="222">
        <v>1023</v>
      </c>
      <c r="AA7" s="223">
        <f>W7+X7+Y7+Z7</f>
        <v>4499</v>
      </c>
      <c r="AB7" s="119"/>
      <c r="AC7" s="225">
        <v>1282</v>
      </c>
      <c r="AD7" s="222">
        <v>1769</v>
      </c>
      <c r="AE7" s="222">
        <v>1830</v>
      </c>
      <c r="AF7" s="226">
        <v>1755</v>
      </c>
      <c r="AG7" s="223">
        <f>SUM(AC7:AF7)</f>
        <v>6636</v>
      </c>
      <c r="AI7" s="432">
        <v>2156</v>
      </c>
      <c r="AJ7" s="222">
        <v>2243</v>
      </c>
      <c r="AK7" s="222">
        <v>1951</v>
      </c>
      <c r="AL7" s="222">
        <v>1954</v>
      </c>
      <c r="AM7" s="223">
        <f>SUM(AI7:AL7)</f>
        <v>8304</v>
      </c>
      <c r="AO7" s="224">
        <v>2278</v>
      </c>
      <c r="AP7" s="222">
        <v>2268</v>
      </c>
      <c r="AQ7" s="222">
        <v>2133</v>
      </c>
      <c r="AR7" s="222">
        <v>2022</v>
      </c>
      <c r="AS7" s="223">
        <f>SUM(AO7:AR7)</f>
        <v>8701</v>
      </c>
      <c r="AU7" s="432">
        <v>2223</v>
      </c>
      <c r="AV7" s="222">
        <v>2271</v>
      </c>
      <c r="AW7" s="222">
        <v>2200</v>
      </c>
      <c r="AX7" s="222">
        <v>2172</v>
      </c>
      <c r="AY7" s="223">
        <v>8867</v>
      </c>
      <c r="BA7" s="224">
        <v>2308</v>
      </c>
      <c r="BB7" s="222">
        <v>2424</v>
      </c>
      <c r="BC7" s="222">
        <v>2300</v>
      </c>
      <c r="BD7" s="556">
        <v>2445</v>
      </c>
      <c r="BE7" s="559">
        <v>9477</v>
      </c>
      <c r="BF7" s="557"/>
    </row>
    <row r="8" spans="2:58" ht="8.1" customHeight="1">
      <c r="B8" s="4"/>
      <c r="C8" s="223"/>
      <c r="E8" s="224"/>
      <c r="F8" s="115"/>
      <c r="G8" s="115"/>
      <c r="H8" s="115"/>
      <c r="I8" s="223"/>
      <c r="J8" s="119"/>
      <c r="K8" s="121"/>
      <c r="L8" s="115"/>
      <c r="M8" s="115"/>
      <c r="N8" s="115"/>
      <c r="O8" s="223"/>
      <c r="P8" s="119"/>
      <c r="Q8" s="224"/>
      <c r="R8" s="222"/>
      <c r="S8" s="222"/>
      <c r="T8" s="222"/>
      <c r="U8" s="223"/>
      <c r="V8" s="119"/>
      <c r="W8" s="121"/>
      <c r="X8" s="222"/>
      <c r="Y8" s="222"/>
      <c r="Z8" s="222"/>
      <c r="AA8" s="223"/>
      <c r="AB8" s="119"/>
      <c r="AC8" s="225"/>
      <c r="AD8" s="222"/>
      <c r="AE8" s="222"/>
      <c r="AF8" s="226"/>
      <c r="AG8" s="189"/>
      <c r="AI8" s="418"/>
      <c r="AJ8" s="222"/>
      <c r="AK8" s="222"/>
      <c r="AL8" s="222"/>
      <c r="AM8" s="189"/>
      <c r="AO8" s="190"/>
      <c r="AP8" s="119"/>
      <c r="AQ8" s="119"/>
      <c r="AR8" s="222"/>
      <c r="AS8" s="189"/>
      <c r="AU8" s="418"/>
      <c r="AV8" s="119"/>
      <c r="AW8" s="119"/>
      <c r="AX8" s="222"/>
      <c r="AY8" s="189"/>
      <c r="BA8" s="190"/>
      <c r="BB8" s="119"/>
      <c r="BC8" s="119"/>
      <c r="BD8" s="192"/>
      <c r="BE8" s="189"/>
    </row>
    <row r="9" spans="2:58">
      <c r="B9" s="4" t="s">
        <v>42</v>
      </c>
      <c r="C9" s="227">
        <v>293</v>
      </c>
      <c r="E9" s="228">
        <v>301</v>
      </c>
      <c r="F9" s="229">
        <v>309</v>
      </c>
      <c r="G9" s="229">
        <v>302</v>
      </c>
      <c r="H9" s="229">
        <v>301</v>
      </c>
      <c r="I9" s="227">
        <v>304</v>
      </c>
      <c r="J9" s="119"/>
      <c r="K9" s="228">
        <v>282</v>
      </c>
      <c r="L9" s="229">
        <v>281</v>
      </c>
      <c r="M9" s="229">
        <v>280</v>
      </c>
      <c r="N9" s="229">
        <v>274</v>
      </c>
      <c r="O9" s="227">
        <v>279</v>
      </c>
      <c r="P9" s="119"/>
      <c r="Q9" s="228">
        <v>259</v>
      </c>
      <c r="R9" s="229">
        <v>275</v>
      </c>
      <c r="S9" s="229">
        <v>275</v>
      </c>
      <c r="T9" s="229">
        <v>282</v>
      </c>
      <c r="U9" s="227">
        <v>275</v>
      </c>
      <c r="V9" s="119"/>
      <c r="W9" s="230">
        <v>259</v>
      </c>
      <c r="X9" s="231">
        <v>204</v>
      </c>
      <c r="Y9" s="231">
        <v>232</v>
      </c>
      <c r="Z9" s="231">
        <v>256</v>
      </c>
      <c r="AA9" s="227">
        <v>236</v>
      </c>
      <c r="AB9" s="119"/>
      <c r="AC9" s="232">
        <v>256</v>
      </c>
      <c r="AD9" s="231">
        <v>255</v>
      </c>
      <c r="AE9" s="231">
        <v>276</v>
      </c>
      <c r="AF9" s="233">
        <v>292</v>
      </c>
      <c r="AG9" s="364">
        <v>271</v>
      </c>
      <c r="AI9" s="230">
        <v>288</v>
      </c>
      <c r="AJ9" s="231">
        <v>303</v>
      </c>
      <c r="AK9" s="231">
        <v>320</v>
      </c>
      <c r="AL9" s="231">
        <v>306</v>
      </c>
      <c r="AM9" s="364">
        <v>304</v>
      </c>
      <c r="AO9" s="230">
        <v>288</v>
      </c>
      <c r="AP9" s="231">
        <v>301</v>
      </c>
      <c r="AQ9" s="231">
        <v>299</v>
      </c>
      <c r="AR9" s="231">
        <v>303</v>
      </c>
      <c r="AS9" s="364">
        <v>297</v>
      </c>
      <c r="AU9" s="230">
        <v>299</v>
      </c>
      <c r="AV9" s="231">
        <v>306</v>
      </c>
      <c r="AW9" s="231">
        <v>303</v>
      </c>
      <c r="AX9" s="231">
        <v>301</v>
      </c>
      <c r="AY9" s="364">
        <v>302</v>
      </c>
      <c r="BA9" s="522">
        <v>295</v>
      </c>
      <c r="BB9" s="550">
        <v>300</v>
      </c>
      <c r="BC9" s="550">
        <v>306</v>
      </c>
      <c r="BD9" s="523">
        <v>296</v>
      </c>
      <c r="BE9" s="364">
        <v>299</v>
      </c>
    </row>
    <row r="11" spans="2:58">
      <c r="N11" s="130"/>
      <c r="T11" s="130"/>
    </row>
    <row r="12" spans="2:58">
      <c r="B12" s="4" t="s">
        <v>73</v>
      </c>
      <c r="E12" s="43"/>
      <c r="F12" s="43"/>
      <c r="G12" s="43"/>
      <c r="H12" s="44"/>
      <c r="I12" s="460">
        <v>2017</v>
      </c>
      <c r="K12" s="574" t="s">
        <v>65</v>
      </c>
      <c r="L12" s="575"/>
      <c r="M12" s="575"/>
      <c r="N12" s="576"/>
      <c r="O12" s="460">
        <v>2018</v>
      </c>
      <c r="Q12" s="574" t="s">
        <v>66</v>
      </c>
      <c r="R12" s="575"/>
      <c r="S12" s="575"/>
      <c r="T12" s="576"/>
      <c r="U12" s="460">
        <v>2019</v>
      </c>
      <c r="W12" s="574" t="s">
        <v>67</v>
      </c>
      <c r="X12" s="575"/>
      <c r="Y12" s="575"/>
      <c r="Z12" s="576"/>
      <c r="AA12" s="460">
        <v>2020</v>
      </c>
      <c r="AC12" s="574" t="s">
        <v>68</v>
      </c>
      <c r="AD12" s="575"/>
      <c r="AE12" s="575"/>
      <c r="AF12" s="576"/>
      <c r="AG12" s="460">
        <v>2021</v>
      </c>
      <c r="AI12" s="577" t="s">
        <v>155</v>
      </c>
      <c r="AJ12" s="578"/>
      <c r="AK12" s="578"/>
      <c r="AL12" s="578"/>
      <c r="AM12" s="460">
        <v>2022</v>
      </c>
      <c r="AO12" s="577" t="s">
        <v>162</v>
      </c>
      <c r="AP12" s="578"/>
      <c r="AQ12" s="578"/>
      <c r="AR12" s="580"/>
      <c r="AS12" s="460">
        <v>2023</v>
      </c>
      <c r="AU12" s="577" t="s">
        <v>164</v>
      </c>
      <c r="AV12" s="578"/>
      <c r="AW12" s="578"/>
      <c r="AX12" s="578"/>
      <c r="AY12" s="460">
        <v>2024</v>
      </c>
      <c r="BA12" s="579" t="s">
        <v>176</v>
      </c>
      <c r="BB12" s="578"/>
      <c r="BC12" s="578"/>
      <c r="BD12" s="578"/>
      <c r="BE12" s="460">
        <v>2025</v>
      </c>
    </row>
    <row r="13" spans="2:58">
      <c r="H13" s="15"/>
      <c r="I13" s="8" t="s">
        <v>8</v>
      </c>
      <c r="K13" s="6" t="s">
        <v>1</v>
      </c>
      <c r="L13" s="7" t="s">
        <v>2</v>
      </c>
      <c r="M13" s="7" t="s">
        <v>3</v>
      </c>
      <c r="N13" s="7" t="s">
        <v>4</v>
      </c>
      <c r="O13" s="8" t="s">
        <v>8</v>
      </c>
      <c r="Q13" s="6" t="s">
        <v>1</v>
      </c>
      <c r="R13" s="7" t="s">
        <v>2</v>
      </c>
      <c r="S13" s="7" t="s">
        <v>3</v>
      </c>
      <c r="T13" s="7" t="s">
        <v>4</v>
      </c>
      <c r="U13" s="8" t="s">
        <v>8</v>
      </c>
      <c r="W13" s="6" t="s">
        <v>1</v>
      </c>
      <c r="X13" s="7" t="s">
        <v>2</v>
      </c>
      <c r="Y13" s="7" t="s">
        <v>3</v>
      </c>
      <c r="Z13" s="7" t="s">
        <v>4</v>
      </c>
      <c r="AA13" s="8" t="s">
        <v>8</v>
      </c>
      <c r="AC13" s="6" t="s">
        <v>1</v>
      </c>
      <c r="AD13" s="7" t="s">
        <v>2</v>
      </c>
      <c r="AE13" s="7" t="s">
        <v>3</v>
      </c>
      <c r="AF13" s="9" t="s">
        <v>4</v>
      </c>
      <c r="AG13" s="8" t="s">
        <v>8</v>
      </c>
      <c r="AI13" s="415" t="s">
        <v>1</v>
      </c>
      <c r="AJ13" s="7" t="s">
        <v>2</v>
      </c>
      <c r="AK13" s="7" t="s">
        <v>3</v>
      </c>
      <c r="AL13" s="7" t="s">
        <v>3</v>
      </c>
      <c r="AM13" s="8" t="s">
        <v>8</v>
      </c>
      <c r="AO13" s="6" t="s">
        <v>1</v>
      </c>
      <c r="AP13" s="7" t="s">
        <v>2</v>
      </c>
      <c r="AQ13" s="7" t="s">
        <v>3</v>
      </c>
      <c r="AR13" s="7" t="s">
        <v>4</v>
      </c>
      <c r="AS13" s="8" t="s">
        <v>8</v>
      </c>
      <c r="AU13" s="415" t="s">
        <v>1</v>
      </c>
      <c r="AV13" s="7" t="s">
        <v>2</v>
      </c>
      <c r="AW13" s="7" t="s">
        <v>3</v>
      </c>
      <c r="AX13" s="7" t="s">
        <v>4</v>
      </c>
      <c r="AY13" s="8" t="s">
        <v>8</v>
      </c>
      <c r="BA13" s="6" t="s">
        <v>1</v>
      </c>
      <c r="BB13" s="7" t="s">
        <v>2</v>
      </c>
      <c r="BC13" s="7" t="s">
        <v>3</v>
      </c>
      <c r="BD13" s="9" t="s">
        <v>4</v>
      </c>
      <c r="BE13" s="8" t="s">
        <v>8</v>
      </c>
    </row>
    <row r="14" spans="2:58">
      <c r="B14" s="4" t="s">
        <v>43</v>
      </c>
      <c r="H14" s="15"/>
      <c r="I14" s="21">
        <f>I5/C5-1</f>
        <v>0.18258426966292141</v>
      </c>
      <c r="K14" s="32">
        <f>K5/E5-1</f>
        <v>0.26788218793828888</v>
      </c>
      <c r="L14" s="29">
        <f>L5/F5-1</f>
        <v>0.33780160857908847</v>
      </c>
      <c r="M14" s="29">
        <f>M5/G5-1</f>
        <v>0.36191677175283732</v>
      </c>
      <c r="N14" s="29">
        <f>N5/H5-1</f>
        <v>0.39548693586698347</v>
      </c>
      <c r="O14" s="31">
        <f>O5/I5-1</f>
        <v>0.39548693586698347</v>
      </c>
      <c r="Q14" s="32">
        <f>Q5/K5-1</f>
        <v>0.39601769911504414</v>
      </c>
      <c r="R14" s="29">
        <f>R5/L5-1</f>
        <v>0.36172344689378755</v>
      </c>
      <c r="S14" s="29">
        <f>S5/M5-1</f>
        <v>0.33148148148148149</v>
      </c>
      <c r="T14" s="29">
        <f>T5/N5-1</f>
        <v>0.26638297872340422</v>
      </c>
      <c r="U14" s="31">
        <f>U5/O5-1</f>
        <v>0.26638297872340422</v>
      </c>
      <c r="W14" s="22">
        <f>W5/Q5-1</f>
        <v>0.21077654516640254</v>
      </c>
      <c r="X14" s="23">
        <f t="shared" ref="X14:AA14" si="0">X5/R5-1</f>
        <v>0.12803532008830021</v>
      </c>
      <c r="Y14" s="23">
        <f t="shared" si="0"/>
        <v>4.5897079276773223E-2</v>
      </c>
      <c r="Z14" s="29">
        <f t="shared" si="0"/>
        <v>-1.0752688172043001E-2</v>
      </c>
      <c r="AA14" s="31">
        <f t="shared" si="0"/>
        <v>-1.0752688172043001E-2</v>
      </c>
      <c r="AC14" s="32">
        <f>AC5/W5-1</f>
        <v>-3.3376963350785327E-2</v>
      </c>
      <c r="AD14" s="29">
        <f>AD5/X5-1</f>
        <v>1.3698630136986356E-2</v>
      </c>
      <c r="AE14" s="29">
        <f>AE5/Y5-1</f>
        <v>0.11569148936170204</v>
      </c>
      <c r="AF14" s="30">
        <f>AF5/Z5-1</f>
        <v>0.25</v>
      </c>
      <c r="AG14" s="31">
        <f>AG5/AA5-1</f>
        <v>0.25</v>
      </c>
      <c r="AI14" s="433">
        <f>AI5/AC5-1</f>
        <v>0.38185511171293163</v>
      </c>
      <c r="AJ14" s="29">
        <f>AJ5/AD5-1</f>
        <v>0.3931788931788931</v>
      </c>
      <c r="AK14" s="29">
        <f>AK5/AE5-1</f>
        <v>0.34028605482717511</v>
      </c>
      <c r="AL14" s="29">
        <f>AL5/AF5-1</f>
        <v>0.27173913043478271</v>
      </c>
      <c r="AM14" s="31">
        <f>AM5/AG5-1</f>
        <v>0.27173913043478271</v>
      </c>
      <c r="AO14" s="32">
        <f>AO5/AI5-1</f>
        <v>0.18765311121999018</v>
      </c>
      <c r="AP14" s="234">
        <f>AP5/AJ5-1</f>
        <v>0.13533487297921476</v>
      </c>
      <c r="AQ14" s="234">
        <f>AQ5/AK5-1</f>
        <v>0.11605157847932412</v>
      </c>
      <c r="AR14" s="447">
        <f>AR5/AL5-1</f>
        <v>8.6752136752136666E-2</v>
      </c>
      <c r="AS14" s="484">
        <f>AS5/AM5-1</f>
        <v>8.6752136752136666E-2</v>
      </c>
      <c r="AU14" s="490">
        <f>AU5/AO5-1</f>
        <v>5.2392739273927402E-2</v>
      </c>
      <c r="AV14" s="234">
        <f>AV5/AP5-1</f>
        <v>4.8413344182262064E-2</v>
      </c>
      <c r="AW14" s="234">
        <f>AW5/AQ5-1</f>
        <v>4.7011952191235107E-2</v>
      </c>
      <c r="AX14" s="447">
        <f>AX5/AR5-1</f>
        <v>4.9154541879669722E-2</v>
      </c>
      <c r="AY14" s="484">
        <f>AY5/AS5-1</f>
        <v>4.9154541879669722E-2</v>
      </c>
      <c r="BA14" s="411">
        <f>BA5/AU5-1</f>
        <v>5.9584476675813347E-2</v>
      </c>
      <c r="BB14" s="234">
        <f>BB5/AV5-1</f>
        <v>6.4415987582460144E-2</v>
      </c>
      <c r="BC14" s="234">
        <f>BC5/AW5-1</f>
        <v>4.5281582952815924E-2</v>
      </c>
      <c r="BD14" s="447">
        <f>BD5/AX5-1</f>
        <v>6.4842578710644583E-2</v>
      </c>
      <c r="BE14" s="558">
        <f>BD14</f>
        <v>6.4842578710644583E-2</v>
      </c>
    </row>
    <row r="15" spans="2:58" ht="8.1" customHeight="1">
      <c r="B15" s="4"/>
      <c r="H15" s="15"/>
      <c r="I15" s="21"/>
      <c r="K15" s="32"/>
      <c r="L15" s="29"/>
      <c r="M15" s="29"/>
      <c r="N15" s="29"/>
      <c r="O15" s="31"/>
      <c r="Q15" s="32"/>
      <c r="R15" s="29"/>
      <c r="S15" s="29"/>
      <c r="T15" s="29"/>
      <c r="U15" s="31"/>
      <c r="W15" s="22"/>
      <c r="X15" s="23"/>
      <c r="Y15" s="23"/>
      <c r="Z15" s="29"/>
      <c r="AA15" s="31"/>
      <c r="AC15" s="45"/>
      <c r="AD15" s="29"/>
      <c r="AE15" s="58"/>
      <c r="AF15" s="46"/>
      <c r="AG15" s="31"/>
      <c r="AI15" s="433"/>
      <c r="AJ15" s="29"/>
      <c r="AK15" s="29"/>
      <c r="AL15" s="29"/>
      <c r="AM15" s="31"/>
      <c r="AO15" s="32"/>
      <c r="AP15" s="119"/>
      <c r="AQ15" s="119"/>
      <c r="AR15" s="192"/>
      <c r="AS15" s="483"/>
      <c r="AU15" s="418"/>
      <c r="AV15" s="119"/>
      <c r="AW15" s="119"/>
      <c r="AX15" s="192"/>
      <c r="AY15" s="483"/>
      <c r="BA15" s="190"/>
      <c r="BB15" s="119"/>
      <c r="BC15" s="119"/>
      <c r="BD15" s="192"/>
      <c r="BE15" s="189"/>
    </row>
    <row r="16" spans="2:58">
      <c r="B16" s="4" t="s">
        <v>44</v>
      </c>
      <c r="H16" s="15"/>
      <c r="I16" s="21">
        <f>I7/C7-1</f>
        <v>0.27663831915957982</v>
      </c>
      <c r="K16" s="32">
        <f>K7/E7-1</f>
        <v>0.45892857142857135</v>
      </c>
      <c r="L16" s="29">
        <f>L7/F7-1</f>
        <v>0.44169096209912539</v>
      </c>
      <c r="M16" s="29">
        <f>M7/G7-1</f>
        <v>0.4683153013910355</v>
      </c>
      <c r="N16" s="29">
        <f>N7/H7-1</f>
        <v>0.4476479514415781</v>
      </c>
      <c r="O16" s="31">
        <f>O7/I7-1</f>
        <v>0.45376175548589348</v>
      </c>
      <c r="Q16" s="32">
        <f>Q7/K7-1</f>
        <v>0.3892288861689106</v>
      </c>
      <c r="R16" s="29">
        <f>R7/L7-1</f>
        <v>0.30839231547017198</v>
      </c>
      <c r="S16" s="29">
        <f>S7/M7-1</f>
        <v>0.25684210526315798</v>
      </c>
      <c r="T16" s="29">
        <f>T7/N7-1</f>
        <v>0.14465408805031443</v>
      </c>
      <c r="U16" s="31">
        <f>U7/O7-1</f>
        <v>0.27088948787061984</v>
      </c>
      <c r="W16" s="22">
        <f>W7/Q7-1</f>
        <v>3.2599118942731264E-2</v>
      </c>
      <c r="X16" s="29">
        <f t="shared" ref="X16:AA16" si="1">X7/R7-1</f>
        <v>-0.10123647604327668</v>
      </c>
      <c r="Y16" s="29">
        <f t="shared" si="1"/>
        <v>-4.4388609715242833E-2</v>
      </c>
      <c r="Z16" s="30">
        <f t="shared" si="1"/>
        <v>-6.3186813186813184E-2</v>
      </c>
      <c r="AA16" s="31">
        <f t="shared" si="1"/>
        <v>-4.5811240721102875E-2</v>
      </c>
      <c r="AC16" s="32">
        <f>AC7/W7-1</f>
        <v>9.3856655290102342E-2</v>
      </c>
      <c r="AD16" s="29">
        <f t="shared" ref="AD16" si="2">AD7/X7-1</f>
        <v>0.52106620808254522</v>
      </c>
      <c r="AE16" s="29">
        <f>AE7/Y7-1</f>
        <v>0.60385626643295365</v>
      </c>
      <c r="AF16" s="30">
        <f>AF7/Z7-1</f>
        <v>0.71554252199413493</v>
      </c>
      <c r="AG16" s="31">
        <f t="shared" ref="AG16:AO18" si="3">AG7/AA7-1</f>
        <v>0.47499444320960205</v>
      </c>
      <c r="AI16" s="433">
        <f t="shared" si="3"/>
        <v>0.68174726989079559</v>
      </c>
      <c r="AJ16" s="29">
        <f t="shared" si="3"/>
        <v>0.26794799321650653</v>
      </c>
      <c r="AK16" s="29">
        <f t="shared" si="3"/>
        <v>6.6120218579234891E-2</v>
      </c>
      <c r="AL16" s="29">
        <f t="shared" si="3"/>
        <v>0.11339031339031336</v>
      </c>
      <c r="AM16" s="31">
        <f t="shared" si="3"/>
        <v>0.25135623869801083</v>
      </c>
      <c r="AO16" s="32">
        <f t="shared" si="3"/>
        <v>5.6586270871985089E-2</v>
      </c>
      <c r="AP16" s="234">
        <f>AP7/AJ7-1</f>
        <v>1.1145786892554632E-2</v>
      </c>
      <c r="AQ16" s="234">
        <f>AQ7/AK7-1</f>
        <v>9.3285494618144504E-2</v>
      </c>
      <c r="AR16" s="447">
        <f>AR7/AL7-1</f>
        <v>3.4800409416581468E-2</v>
      </c>
      <c r="AS16" s="484">
        <f>AS7/AM7-1</f>
        <v>4.7808285163776443E-2</v>
      </c>
      <c r="AU16" s="491">
        <f>AU7/AO7-1</f>
        <v>-2.4143985952590041E-2</v>
      </c>
      <c r="AV16" s="500">
        <f>AV7/AP7-1</f>
        <v>1.3227513227513921E-3</v>
      </c>
      <c r="AW16" s="500">
        <f>AW7/AQ7-1</f>
        <v>3.1411157993436412E-2</v>
      </c>
      <c r="AX16" s="447">
        <f>AX7/AR7-1</f>
        <v>7.4183976261127604E-2</v>
      </c>
      <c r="AY16" s="484">
        <f>AY7/AS7-1</f>
        <v>1.9078266865877547E-2</v>
      </c>
      <c r="BA16" s="411">
        <f>BA7/AU7-1</f>
        <v>3.8236617183985633E-2</v>
      </c>
      <c r="BB16" s="234">
        <f>BB7/AV7-1</f>
        <v>6.7371202113606365E-2</v>
      </c>
      <c r="BC16" s="234">
        <f>BC7/AW7-1</f>
        <v>4.5454545454545414E-2</v>
      </c>
      <c r="BD16" s="447">
        <f>BD7/AX7-1</f>
        <v>0.12569060773480656</v>
      </c>
      <c r="BE16" s="484">
        <f>BE7/AY7-1</f>
        <v>6.8794406225329841E-2</v>
      </c>
    </row>
    <row r="17" spans="2:57" ht="8.1" customHeight="1">
      <c r="B17" s="4"/>
      <c r="H17" s="15"/>
      <c r="I17" s="21"/>
      <c r="K17" s="32"/>
      <c r="L17" s="29"/>
      <c r="M17" s="29"/>
      <c r="N17" s="29"/>
      <c r="O17" s="31"/>
      <c r="Q17" s="32"/>
      <c r="R17" s="29"/>
      <c r="S17" s="29"/>
      <c r="T17" s="29"/>
      <c r="U17" s="31"/>
      <c r="W17" s="22"/>
      <c r="X17" s="29"/>
      <c r="Y17" s="29"/>
      <c r="Z17" s="29"/>
      <c r="AA17" s="31"/>
      <c r="AC17" s="45"/>
      <c r="AD17" s="29"/>
      <c r="AE17" s="58"/>
      <c r="AF17" s="46"/>
      <c r="AG17" s="31"/>
      <c r="AI17" s="433"/>
      <c r="AJ17" s="29"/>
      <c r="AK17" s="29"/>
      <c r="AL17" s="29"/>
      <c r="AM17" s="31"/>
      <c r="AO17" s="32"/>
      <c r="AP17" s="119"/>
      <c r="AQ17" s="119"/>
      <c r="AR17" s="192"/>
      <c r="AS17" s="483"/>
      <c r="AU17" s="418"/>
      <c r="AV17" s="119"/>
      <c r="AW17" s="119"/>
      <c r="AX17" s="192"/>
      <c r="AY17" s="483"/>
      <c r="BA17" s="190"/>
      <c r="BB17" s="119"/>
      <c r="BC17" s="119"/>
      <c r="BD17" s="192"/>
      <c r="BE17" s="189"/>
    </row>
    <row r="18" spans="2:57">
      <c r="B18" s="4" t="s">
        <v>42</v>
      </c>
      <c r="H18" s="15"/>
      <c r="I18" s="24">
        <f>I9/C9-1</f>
        <v>3.7542662116040848E-2</v>
      </c>
      <c r="K18" s="33">
        <f t="shared" ref="K18:O18" si="4">K9/E9-1</f>
        <v>-6.3122923588039836E-2</v>
      </c>
      <c r="L18" s="34">
        <f t="shared" si="4"/>
        <v>-9.061488673139162E-2</v>
      </c>
      <c r="M18" s="34">
        <f t="shared" si="4"/>
        <v>-7.2847682119205337E-2</v>
      </c>
      <c r="N18" s="34">
        <f t="shared" si="4"/>
        <v>-8.9700996677740896E-2</v>
      </c>
      <c r="O18" s="36">
        <f t="shared" si="4"/>
        <v>-8.2236842105263164E-2</v>
      </c>
      <c r="Q18" s="33">
        <f t="shared" ref="Q18:U18" si="5">Q9/K9-1</f>
        <v>-8.1560283687943214E-2</v>
      </c>
      <c r="R18" s="34">
        <f t="shared" si="5"/>
        <v>-2.1352313167259829E-2</v>
      </c>
      <c r="S18" s="34">
        <f t="shared" si="5"/>
        <v>-1.7857142857142905E-2</v>
      </c>
      <c r="T18" s="34">
        <f t="shared" si="5"/>
        <v>2.9197080291970767E-2</v>
      </c>
      <c r="U18" s="36">
        <f t="shared" si="5"/>
        <v>-1.4336917562724039E-2</v>
      </c>
      <c r="W18" s="47" t="s">
        <v>56</v>
      </c>
      <c r="X18" s="34">
        <f>X9/R9-1</f>
        <v>-0.25818181818181818</v>
      </c>
      <c r="Y18" s="34">
        <f t="shared" ref="Y18:AA18" si="6">Y9/S9-1</f>
        <v>-0.15636363636363637</v>
      </c>
      <c r="Z18" s="34">
        <f t="shared" si="6"/>
        <v>-9.219858156028371E-2</v>
      </c>
      <c r="AA18" s="36">
        <f t="shared" si="6"/>
        <v>-0.14181818181818184</v>
      </c>
      <c r="AC18" s="33">
        <f>AC9/W9-1</f>
        <v>-1.158301158301156E-2</v>
      </c>
      <c r="AD18" s="34">
        <f t="shared" ref="AD18" si="7">AD9/X9-1</f>
        <v>0.25</v>
      </c>
      <c r="AE18" s="34">
        <f>AE9/Y9-1</f>
        <v>0.18965517241379315</v>
      </c>
      <c r="AF18" s="35">
        <f>AF9/Z9-1</f>
        <v>0.140625</v>
      </c>
      <c r="AG18" s="36">
        <f t="shared" si="3"/>
        <v>0.14830508474576276</v>
      </c>
      <c r="AI18" s="33">
        <f t="shared" si="3"/>
        <v>0.125</v>
      </c>
      <c r="AJ18" s="34">
        <f t="shared" si="3"/>
        <v>0.18823529411764706</v>
      </c>
      <c r="AK18" s="34">
        <f t="shared" si="3"/>
        <v>0.15942028985507251</v>
      </c>
      <c r="AL18" s="34">
        <f t="shared" si="3"/>
        <v>4.7945205479452024E-2</v>
      </c>
      <c r="AM18" s="36">
        <f t="shared" si="3"/>
        <v>0.12177121771217703</v>
      </c>
      <c r="AO18" s="47" t="s">
        <v>56</v>
      </c>
      <c r="AP18" s="454">
        <f>AP9/AJ9-1</f>
        <v>-6.6006600660065695E-3</v>
      </c>
      <c r="AQ18" s="454">
        <f>AQ9/AK9-1</f>
        <v>-6.5625000000000044E-2</v>
      </c>
      <c r="AR18" s="448">
        <f>AR9/AL9-1</f>
        <v>-9.8039215686274161E-3</v>
      </c>
      <c r="AS18" s="485">
        <f>AS9/AM9-1</f>
        <v>-2.3026315789473673E-2</v>
      </c>
      <c r="AU18" s="492">
        <f>AU9/AO9-1</f>
        <v>3.819444444444442E-2</v>
      </c>
      <c r="AV18" s="454">
        <f>AV9/AP9-1</f>
        <v>1.6611295681063121E-2</v>
      </c>
      <c r="AW18" s="454">
        <f>AW9/AQ9-1</f>
        <v>1.3377926421404673E-2</v>
      </c>
      <c r="AX18" s="448">
        <f>AX9/AR9-1</f>
        <v>-6.6006600660065695E-3</v>
      </c>
      <c r="AY18" s="485">
        <f>AY9/AS9-1</f>
        <v>1.6835016835016869E-2</v>
      </c>
      <c r="BA18" s="524">
        <f>BA9/AU9-1</f>
        <v>-1.3377926421404673E-2</v>
      </c>
      <c r="BB18" s="551">
        <f>BB9/AV9-1</f>
        <v>-1.9607843137254943E-2</v>
      </c>
      <c r="BC18" s="551">
        <f>BC9/AW9-1</f>
        <v>9.9009900990099098E-3</v>
      </c>
      <c r="BD18" s="525">
        <f>BD9/AX9-1</f>
        <v>-1.6611295681063121E-2</v>
      </c>
      <c r="BE18" s="485">
        <f>BE9/AY9-1</f>
        <v>-9.9337748344371368E-3</v>
      </c>
    </row>
    <row r="20" spans="2:57">
      <c r="B20" s="1" t="s">
        <v>137</v>
      </c>
    </row>
  </sheetData>
  <sheetProtection algorithmName="SHA-512" hashValue="a91YU5a0+cywbC/ElsGSI8cL6UyCncCDDqdenzyg3hVIOYyqtIGIoeS9OsyCP2NzUpMtogthRjO/WtgxVQ9rFw==" saltValue="8PIheorDBY/cG+iyLVx6tg==" spinCount="100000" sheet="1" formatCells="0" formatColumns="0" formatRows="0" insertColumns="0" insertRows="0" insertHyperlinks="0" deleteColumns="0" deleteRows="0" sort="0" autoFilter="0" pivotTables="0"/>
  <mergeCells count="17">
    <mergeCell ref="AU3:AX3"/>
    <mergeCell ref="AU12:AX12"/>
    <mergeCell ref="AO3:AR3"/>
    <mergeCell ref="AO12:AR12"/>
    <mergeCell ref="BA3:BD3"/>
    <mergeCell ref="BA12:BD12"/>
    <mergeCell ref="E3:H3"/>
    <mergeCell ref="K3:N3"/>
    <mergeCell ref="Q3:T3"/>
    <mergeCell ref="W3:Z3"/>
    <mergeCell ref="AC3:AF3"/>
    <mergeCell ref="K12:N12"/>
    <mergeCell ref="Q12:T12"/>
    <mergeCell ref="W12:Z12"/>
    <mergeCell ref="AC12:AF12"/>
    <mergeCell ref="AI3:AL3"/>
    <mergeCell ref="AI12:AL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F7F7C-47CC-4C9D-A2F8-E2F101A5AC15}">
  <dimension ref="B2:N26"/>
  <sheetViews>
    <sheetView showGridLines="0" zoomScaleNormal="100" workbookViewId="0">
      <selection activeCell="N7" sqref="N7"/>
    </sheetView>
  </sheetViews>
  <sheetFormatPr defaultColWidth="9.1015625" defaultRowHeight="12.9"/>
  <cols>
    <col min="1" max="1" width="9.1015625" style="1"/>
    <col min="2" max="2" width="26.41796875" style="1" customWidth="1"/>
    <col min="3" max="3" width="10.68359375" style="1" customWidth="1"/>
    <col min="4" max="4" width="17.89453125" style="1" customWidth="1"/>
    <col min="5" max="14" width="9.1015625" style="1" customWidth="1"/>
    <col min="15" max="15" width="6.68359375" style="1" customWidth="1"/>
    <col min="16" max="16" width="4.68359375" style="1" customWidth="1"/>
    <col min="17" max="21" width="6.68359375" style="1" customWidth="1"/>
    <col min="22" max="22" width="4.68359375" style="1" customWidth="1"/>
    <col min="23" max="16384" width="9.1015625" style="1"/>
  </cols>
  <sheetData>
    <row r="2" spans="2:14">
      <c r="B2" s="1" t="s">
        <v>89</v>
      </c>
    </row>
    <row r="3" spans="2:14">
      <c r="B3" s="474" t="s">
        <v>74</v>
      </c>
      <c r="E3" s="471">
        <v>2016</v>
      </c>
      <c r="F3" s="472">
        <v>2017</v>
      </c>
      <c r="G3" s="472">
        <v>2018</v>
      </c>
      <c r="H3" s="472">
        <v>2019</v>
      </c>
      <c r="I3" s="472">
        <v>2020</v>
      </c>
      <c r="J3" s="472">
        <v>2021</v>
      </c>
      <c r="K3" s="473">
        <v>2022</v>
      </c>
      <c r="L3" s="473">
        <v>2023</v>
      </c>
      <c r="M3" s="473">
        <v>2024</v>
      </c>
      <c r="N3" s="473">
        <v>2025</v>
      </c>
    </row>
    <row r="4" spans="2:14">
      <c r="E4" s="190"/>
      <c r="F4" s="98"/>
      <c r="G4" s="119"/>
      <c r="H4" s="98"/>
      <c r="I4" s="119"/>
      <c r="J4" s="445"/>
      <c r="L4" s="445"/>
      <c r="M4" s="16"/>
      <c r="N4" s="562"/>
    </row>
    <row r="5" spans="2:14">
      <c r="B5" s="1" t="s">
        <v>150</v>
      </c>
      <c r="E5" s="411">
        <v>0.15</v>
      </c>
      <c r="F5" s="409">
        <v>0.2</v>
      </c>
      <c r="G5" s="234">
        <v>0.31</v>
      </c>
      <c r="H5" s="409">
        <v>0.36</v>
      </c>
      <c r="I5" s="234">
        <v>0.27</v>
      </c>
      <c r="J5" s="409">
        <v>0.2</v>
      </c>
      <c r="K5" s="23">
        <v>0.22</v>
      </c>
      <c r="L5" s="409">
        <v>0.2</v>
      </c>
      <c r="M5" s="23">
        <v>0.18</v>
      </c>
      <c r="N5" s="563">
        <v>0.2</v>
      </c>
    </row>
    <row r="6" spans="2:14" ht="8.1" customHeight="1">
      <c r="E6" s="190"/>
      <c r="F6" s="98"/>
      <c r="G6" s="119"/>
      <c r="H6" s="98"/>
      <c r="I6" s="119"/>
      <c r="J6" s="98"/>
      <c r="L6" s="98"/>
      <c r="N6" s="564"/>
    </row>
    <row r="7" spans="2:14" ht="14.7">
      <c r="B7" s="4" t="s">
        <v>151</v>
      </c>
      <c r="C7" s="4"/>
      <c r="E7" s="190"/>
      <c r="F7" s="409">
        <v>0.75</v>
      </c>
      <c r="G7" s="234">
        <v>0.79</v>
      </c>
      <c r="H7" s="409">
        <v>0.79</v>
      </c>
      <c r="I7" s="234">
        <v>0.77</v>
      </c>
      <c r="J7" s="409">
        <v>0.87</v>
      </c>
      <c r="K7" s="23">
        <v>0.85</v>
      </c>
      <c r="L7" s="409">
        <v>0.79</v>
      </c>
      <c r="M7" s="23">
        <v>0.82</v>
      </c>
      <c r="N7" s="563">
        <v>0.81</v>
      </c>
    </row>
    <row r="8" spans="2:14">
      <c r="E8" s="190"/>
      <c r="F8" s="98"/>
      <c r="G8" s="119"/>
      <c r="H8" s="98"/>
      <c r="I8" s="119"/>
      <c r="J8" s="98"/>
      <c r="L8" s="98"/>
      <c r="N8" s="564"/>
    </row>
    <row r="9" spans="2:14" ht="8.1" customHeight="1">
      <c r="E9" s="190"/>
      <c r="F9" s="98"/>
      <c r="G9" s="119"/>
      <c r="H9" s="98"/>
      <c r="I9" s="119"/>
      <c r="J9" s="98"/>
      <c r="L9" s="98"/>
      <c r="N9" s="564"/>
    </row>
    <row r="10" spans="2:14">
      <c r="B10" s="4" t="s">
        <v>62</v>
      </c>
      <c r="C10" s="4"/>
      <c r="E10" s="190"/>
      <c r="F10" s="410">
        <v>270</v>
      </c>
      <c r="G10" s="235">
        <v>258</v>
      </c>
      <c r="H10" s="410">
        <v>256</v>
      </c>
      <c r="I10" s="235">
        <v>217</v>
      </c>
      <c r="J10" s="410">
        <v>248</v>
      </c>
      <c r="K10" s="475">
        <v>279</v>
      </c>
      <c r="L10" s="410">
        <v>274</v>
      </c>
      <c r="M10" s="475">
        <v>281</v>
      </c>
      <c r="N10" s="565">
        <v>279</v>
      </c>
    </row>
    <row r="11" spans="2:14" ht="8.1" customHeight="1">
      <c r="B11" s="4"/>
      <c r="C11" s="4"/>
      <c r="E11" s="190"/>
      <c r="F11" s="98"/>
      <c r="G11" s="119"/>
      <c r="H11" s="98"/>
      <c r="I11" s="119"/>
      <c r="J11" s="98"/>
      <c r="L11" s="98"/>
      <c r="N11" s="564"/>
    </row>
    <row r="12" spans="2:14" ht="15" customHeight="1">
      <c r="B12" s="4" t="s">
        <v>77</v>
      </c>
      <c r="C12" s="4"/>
      <c r="E12" s="190"/>
      <c r="F12" s="410">
        <v>717</v>
      </c>
      <c r="G12" s="235">
        <v>653</v>
      </c>
      <c r="H12" s="410">
        <v>636</v>
      </c>
      <c r="I12" s="235">
        <v>592</v>
      </c>
      <c r="J12" s="410">
        <v>642</v>
      </c>
      <c r="K12" s="475">
        <v>690</v>
      </c>
      <c r="L12" s="410">
        <v>692</v>
      </c>
      <c r="M12" s="475">
        <v>666</v>
      </c>
      <c r="N12" s="565">
        <v>640</v>
      </c>
    </row>
    <row r="13" spans="2:14" ht="8.1" customHeight="1">
      <c r="B13" s="4"/>
      <c r="C13" s="4"/>
      <c r="E13" s="418"/>
      <c r="F13" s="98"/>
      <c r="G13" s="119"/>
      <c r="H13" s="98"/>
      <c r="I13" s="119"/>
      <c r="J13" s="98"/>
      <c r="L13" s="98"/>
      <c r="N13" s="564"/>
    </row>
    <row r="14" spans="2:14">
      <c r="B14" s="4" t="s">
        <v>63</v>
      </c>
      <c r="C14" s="4"/>
      <c r="E14" s="228">
        <v>293</v>
      </c>
      <c r="F14" s="479">
        <v>304</v>
      </c>
      <c r="G14" s="229">
        <v>279</v>
      </c>
      <c r="H14" s="479">
        <v>275</v>
      </c>
      <c r="I14" s="229">
        <v>236</v>
      </c>
      <c r="J14" s="479">
        <v>271</v>
      </c>
      <c r="K14" s="480">
        <v>304</v>
      </c>
      <c r="L14" s="479">
        <v>297</v>
      </c>
      <c r="M14" s="561">
        <v>302</v>
      </c>
      <c r="N14" s="566">
        <v>299</v>
      </c>
    </row>
    <row r="17" spans="2:12">
      <c r="B17" s="1" t="s">
        <v>147</v>
      </c>
    </row>
    <row r="22" spans="2:12">
      <c r="E22" s="481"/>
      <c r="F22" s="481"/>
      <c r="G22" s="481"/>
      <c r="H22" s="481"/>
      <c r="I22" s="481"/>
      <c r="J22" s="481"/>
      <c r="K22" s="481"/>
      <c r="L22" s="481"/>
    </row>
    <row r="26" spans="2:12">
      <c r="E26" s="10"/>
      <c r="F26" s="10"/>
      <c r="G26" s="10"/>
      <c r="H26" s="10"/>
      <c r="I26" s="10"/>
      <c r="J26" s="10"/>
      <c r="K26" s="10"/>
      <c r="L26" s="10"/>
    </row>
  </sheetData>
  <sheetProtection algorithmName="SHA-512" hashValue="4iTyLC1xrnE8U9L9M1qCZXV6vrZPdo17tZY2yBkk9jTa2te5mZMQ6g9N/WRMxnF3v6BelI0uxBsV3+Sfzgpw4g==" saltValue="/Sa0QhxyTtB+vObmI2Mdaw==" spinCount="100000" sheet="1" formatCells="0" formatColumns="0" formatRows="0" insertColumns="0" insertRows="0" insertHyperlinks="0" deleteColumns="0" deleteRows="0"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5ED8-67E8-49BC-8B5B-5E59850EC74F}">
  <dimension ref="B4:X57"/>
  <sheetViews>
    <sheetView showGridLines="0" topLeftCell="D19" zoomScaleNormal="100" zoomScaleSheetLayoutView="75" workbookViewId="0">
      <selection activeCell="X25" sqref="X25"/>
    </sheetView>
  </sheetViews>
  <sheetFormatPr defaultColWidth="8.68359375" defaultRowHeight="12.9"/>
  <cols>
    <col min="1" max="2" width="8.68359375" style="1"/>
    <col min="3" max="3" width="49.3125" style="1" customWidth="1"/>
    <col min="4" max="5" width="8.68359375" style="1"/>
    <col min="6" max="6" width="9.1015625" style="1" customWidth="1"/>
    <col min="7" max="7" width="2.68359375" style="1" customWidth="1"/>
    <col min="8" max="8" width="9.1015625" style="1" customWidth="1"/>
    <col min="9" max="9" width="2.68359375" style="1" customWidth="1"/>
    <col min="10" max="10" width="9.1015625" style="1" customWidth="1"/>
    <col min="11" max="11" width="2.68359375" style="1" customWidth="1"/>
    <col min="12" max="12" width="9.1015625" style="1" customWidth="1"/>
    <col min="13" max="13" width="2.68359375" style="1" customWidth="1"/>
    <col min="14" max="14" width="9.1015625" style="1" customWidth="1"/>
    <col min="15" max="15" width="2.68359375" style="1" customWidth="1"/>
    <col min="16" max="16" width="9.1015625" style="1" customWidth="1"/>
    <col min="17" max="17" width="2.68359375" style="1" customWidth="1"/>
    <col min="18" max="18" width="9.1015625" style="1" customWidth="1"/>
    <col min="19" max="19" width="2.68359375" style="1" customWidth="1"/>
    <col min="20" max="20" width="9.1015625" style="1" customWidth="1"/>
    <col min="21" max="21" width="2.68359375" style="1" customWidth="1"/>
    <col min="22" max="22" width="9.1015625" style="1" customWidth="1"/>
    <col min="23" max="23" width="2.68359375" style="1" customWidth="1"/>
    <col min="24" max="24" width="8.9453125" style="1" bestFit="1" customWidth="1"/>
    <col min="25" max="16384" width="8.68359375" style="1"/>
  </cols>
  <sheetData>
    <row r="4" spans="2:24">
      <c r="B4" s="1" t="s">
        <v>89</v>
      </c>
    </row>
    <row r="5" spans="2:24">
      <c r="B5" s="4" t="s">
        <v>82</v>
      </c>
      <c r="F5" s="460">
        <v>2016</v>
      </c>
      <c r="G5" s="56"/>
      <c r="H5" s="460">
        <v>2017</v>
      </c>
      <c r="I5" s="56"/>
      <c r="J5" s="460">
        <v>2018</v>
      </c>
      <c r="K5" s="56"/>
      <c r="L5" s="460">
        <v>2019</v>
      </c>
      <c r="M5" s="56"/>
      <c r="N5" s="460">
        <v>2020</v>
      </c>
      <c r="P5" s="460">
        <v>2021</v>
      </c>
      <c r="R5" s="460">
        <v>2022</v>
      </c>
      <c r="T5" s="460">
        <v>2023</v>
      </c>
      <c r="V5" s="460">
        <v>2024</v>
      </c>
      <c r="X5" s="460">
        <v>2025</v>
      </c>
    </row>
    <row r="6" spans="2:24">
      <c r="F6" s="25" t="s">
        <v>8</v>
      </c>
      <c r="G6" s="49"/>
      <c r="H6" s="25" t="s">
        <v>8</v>
      </c>
      <c r="I6" s="49"/>
      <c r="J6" s="25" t="s">
        <v>8</v>
      </c>
      <c r="K6" s="49"/>
      <c r="L6" s="25" t="s">
        <v>8</v>
      </c>
      <c r="M6" s="49"/>
      <c r="N6" s="25" t="s">
        <v>8</v>
      </c>
      <c r="P6" s="25" t="s">
        <v>8</v>
      </c>
      <c r="R6" s="25" t="s">
        <v>8</v>
      </c>
      <c r="T6" s="25" t="s">
        <v>8</v>
      </c>
      <c r="V6" s="25" t="s">
        <v>8</v>
      </c>
      <c r="X6" s="25" t="s">
        <v>8</v>
      </c>
    </row>
    <row r="7" spans="2:24">
      <c r="B7" s="2" t="s">
        <v>52</v>
      </c>
      <c r="C7" s="4"/>
      <c r="D7" s="4"/>
      <c r="E7" s="4"/>
      <c r="F7" s="50"/>
      <c r="G7" s="4"/>
      <c r="H7" s="50"/>
      <c r="I7" s="4"/>
      <c r="J7" s="50"/>
      <c r="K7" s="4"/>
      <c r="L7" s="51"/>
      <c r="N7" s="13"/>
      <c r="P7" s="13"/>
      <c r="R7" s="13"/>
      <c r="T7" s="13"/>
      <c r="V7" s="13"/>
      <c r="X7" s="13"/>
    </row>
    <row r="8" spans="2:24">
      <c r="B8" s="3" t="s">
        <v>48</v>
      </c>
      <c r="F8" s="187">
        <v>2.198</v>
      </c>
      <c r="G8" s="59"/>
      <c r="H8" s="236">
        <v>5</v>
      </c>
      <c r="I8" s="185"/>
      <c r="J8" s="187">
        <v>30.638000000000002</v>
      </c>
      <c r="K8" s="185"/>
      <c r="L8" s="187">
        <v>35.667000000000002</v>
      </c>
      <c r="M8" s="185"/>
      <c r="N8" s="187">
        <v>56.79</v>
      </c>
      <c r="O8" s="143"/>
      <c r="P8" s="187">
        <v>99.84</v>
      </c>
      <c r="R8" s="187">
        <v>58.697000000000003</v>
      </c>
      <c r="T8" s="187">
        <v>28.146999999999998</v>
      </c>
      <c r="V8" s="187">
        <v>48.771000000000001</v>
      </c>
      <c r="X8" s="187">
        <v>61.146000000000001</v>
      </c>
    </row>
    <row r="9" spans="2:24">
      <c r="B9" s="256" t="s">
        <v>129</v>
      </c>
      <c r="C9" s="119"/>
      <c r="F9" s="239"/>
      <c r="H9" s="237"/>
      <c r="I9" s="119"/>
      <c r="J9" s="238"/>
      <c r="K9" s="119"/>
      <c r="L9" s="239"/>
      <c r="M9" s="119"/>
      <c r="N9" s="189"/>
      <c r="O9" s="119"/>
      <c r="P9" s="189"/>
      <c r="R9" s="189"/>
      <c r="T9" s="189"/>
      <c r="V9" s="189"/>
      <c r="X9" s="189"/>
    </row>
    <row r="10" spans="2:24">
      <c r="B10" s="3" t="s">
        <v>96</v>
      </c>
      <c r="F10" s="242">
        <v>2.367</v>
      </c>
      <c r="G10" s="71"/>
      <c r="H10" s="240">
        <v>2.8490000000000002</v>
      </c>
      <c r="I10" s="241"/>
      <c r="J10" s="242">
        <v>2.867</v>
      </c>
      <c r="K10" s="241"/>
      <c r="L10" s="240">
        <v>3.952</v>
      </c>
      <c r="M10" s="241"/>
      <c r="N10" s="242">
        <v>4.827</v>
      </c>
      <c r="O10" s="241"/>
      <c r="P10" s="242">
        <v>4.508</v>
      </c>
      <c r="R10" s="242">
        <v>4.7910000000000004</v>
      </c>
      <c r="T10" s="242">
        <v>5.0940000000000003</v>
      </c>
      <c r="V10" s="242">
        <v>4.4290000000000003</v>
      </c>
      <c r="X10" s="242">
        <v>4.601</v>
      </c>
    </row>
    <row r="11" spans="2:24">
      <c r="B11" s="3" t="s">
        <v>172</v>
      </c>
      <c r="F11" s="244" t="s">
        <v>38</v>
      </c>
      <c r="G11" s="71"/>
      <c r="H11" s="244" t="s">
        <v>38</v>
      </c>
      <c r="I11" s="241"/>
      <c r="J11" s="244" t="s">
        <v>38</v>
      </c>
      <c r="K11" s="241"/>
      <c r="L11" s="244" t="s">
        <v>38</v>
      </c>
      <c r="M11" s="241"/>
      <c r="N11" s="244" t="s">
        <v>38</v>
      </c>
      <c r="O11" s="241"/>
      <c r="P11" s="244" t="s">
        <v>38</v>
      </c>
      <c r="R11" s="244" t="s">
        <v>38</v>
      </c>
      <c r="T11" s="244" t="s">
        <v>38</v>
      </c>
      <c r="V11" s="509">
        <v>0.73599999999999999</v>
      </c>
      <c r="X11" s="509">
        <v>1.792</v>
      </c>
    </row>
    <row r="12" spans="2:24">
      <c r="B12" s="3" t="s">
        <v>180</v>
      </c>
      <c r="F12" s="244"/>
      <c r="G12" s="71"/>
      <c r="H12" s="244"/>
      <c r="I12" s="241"/>
      <c r="J12" s="244"/>
      <c r="K12" s="241"/>
      <c r="L12" s="244"/>
      <c r="M12" s="241"/>
      <c r="N12" s="244"/>
      <c r="O12" s="241"/>
      <c r="P12" s="244"/>
      <c r="R12" s="244"/>
      <c r="T12" s="244"/>
      <c r="V12" s="242"/>
      <c r="X12" s="242">
        <v>-0.29399999999999998</v>
      </c>
    </row>
    <row r="13" spans="2:24">
      <c r="B13" s="3" t="s">
        <v>97</v>
      </c>
      <c r="F13" s="242">
        <v>0.02</v>
      </c>
      <c r="G13" s="71"/>
      <c r="H13" s="240">
        <v>0.91100000000000003</v>
      </c>
      <c r="I13" s="241"/>
      <c r="J13" s="242">
        <v>1.4</v>
      </c>
      <c r="K13" s="241"/>
      <c r="L13" s="240">
        <v>2.0670000000000002</v>
      </c>
      <c r="M13" s="241"/>
      <c r="N13" s="242">
        <v>3.3639999999999999</v>
      </c>
      <c r="O13" s="241"/>
      <c r="P13" s="242">
        <v>4.7859999999999996</v>
      </c>
      <c r="R13" s="242">
        <v>5.8620000000000001</v>
      </c>
      <c r="T13" s="242">
        <v>5.8390000000000004</v>
      </c>
      <c r="V13" s="242">
        <v>10.028</v>
      </c>
      <c r="X13" s="242">
        <v>10.566000000000001</v>
      </c>
    </row>
    <row r="14" spans="2:24">
      <c r="B14" s="3" t="s">
        <v>181</v>
      </c>
      <c r="F14" s="242"/>
      <c r="G14" s="71"/>
      <c r="H14" s="240"/>
      <c r="I14" s="241"/>
      <c r="J14" s="242"/>
      <c r="K14" s="241"/>
      <c r="L14" s="240"/>
      <c r="M14" s="241"/>
      <c r="N14" s="242"/>
      <c r="O14" s="241"/>
      <c r="P14" s="242"/>
      <c r="R14" s="242"/>
      <c r="T14" s="242"/>
      <c r="V14" s="242"/>
      <c r="X14" s="242">
        <v>2.4249999999999998</v>
      </c>
    </row>
    <row r="15" spans="2:24">
      <c r="B15" s="3" t="s">
        <v>98</v>
      </c>
      <c r="F15" s="242">
        <v>6.8000000000000005E-2</v>
      </c>
      <c r="G15" s="71"/>
      <c r="H15" s="240">
        <v>3.6269999999999998</v>
      </c>
      <c r="I15" s="241"/>
      <c r="J15" s="242">
        <v>-3.7679999999999998</v>
      </c>
      <c r="K15" s="241"/>
      <c r="L15" s="240">
        <v>-1.613</v>
      </c>
      <c r="M15" s="241"/>
      <c r="N15" s="242">
        <v>1.476</v>
      </c>
      <c r="O15" s="241"/>
      <c r="P15" s="242">
        <v>-5.2450000000000001</v>
      </c>
      <c r="R15" s="242">
        <v>-5.6950000000000003</v>
      </c>
      <c r="T15" s="242">
        <v>-5.2510000000000003</v>
      </c>
      <c r="V15" s="242">
        <v>-6.8550000000000004</v>
      </c>
      <c r="X15" s="242">
        <v>-2.899</v>
      </c>
    </row>
    <row r="16" spans="2:24">
      <c r="B16" s="3" t="s">
        <v>99</v>
      </c>
      <c r="F16" s="242"/>
      <c r="G16" s="71"/>
      <c r="H16" s="243"/>
      <c r="I16" s="241"/>
      <c r="J16" s="242"/>
      <c r="K16" s="241"/>
      <c r="L16" s="242"/>
      <c r="M16" s="241"/>
      <c r="N16" s="242"/>
      <c r="O16" s="241"/>
      <c r="P16" s="242"/>
      <c r="R16" s="242"/>
      <c r="T16" s="242"/>
      <c r="V16" s="242"/>
      <c r="X16" s="242"/>
    </row>
    <row r="17" spans="2:24">
      <c r="B17" s="3" t="s">
        <v>100</v>
      </c>
      <c r="F17" s="242">
        <v>-2.214</v>
      </c>
      <c r="G17" s="71"/>
      <c r="H17" s="240">
        <v>0.48899999999999999</v>
      </c>
      <c r="I17" s="241"/>
      <c r="J17" s="242">
        <v>0.36099999999999999</v>
      </c>
      <c r="K17" s="241"/>
      <c r="L17" s="240">
        <v>0.58599999999999997</v>
      </c>
      <c r="M17" s="241"/>
      <c r="N17" s="242">
        <v>0.13</v>
      </c>
      <c r="O17" s="241"/>
      <c r="P17" s="242">
        <v>-1.7999999999999999E-2</v>
      </c>
      <c r="R17" s="242">
        <v>-0.78200000000000003</v>
      </c>
      <c r="T17" s="242">
        <v>-6.984</v>
      </c>
      <c r="V17" s="242">
        <v>2.0670000000000002</v>
      </c>
      <c r="X17" s="242">
        <v>-6.2229999999999999</v>
      </c>
    </row>
    <row r="18" spans="2:24">
      <c r="B18" s="3" t="s">
        <v>101</v>
      </c>
      <c r="F18" s="242">
        <v>-11.914</v>
      </c>
      <c r="G18" s="71"/>
      <c r="H18" s="240">
        <v>-7.0119999999999996</v>
      </c>
      <c r="I18" s="241"/>
      <c r="J18" s="242">
        <v>-26.045999999999999</v>
      </c>
      <c r="K18" s="241"/>
      <c r="L18" s="240">
        <v>-15.622999999999999</v>
      </c>
      <c r="M18" s="241"/>
      <c r="N18" s="242">
        <v>8.9849999999999994</v>
      </c>
      <c r="O18" s="241"/>
      <c r="P18" s="242">
        <v>-75.986999999999995</v>
      </c>
      <c r="R18" s="242">
        <v>-43.965000000000003</v>
      </c>
      <c r="T18" s="242">
        <v>11.637</v>
      </c>
      <c r="V18" s="242">
        <v>-24.791</v>
      </c>
      <c r="X18" s="242">
        <v>-23.552</v>
      </c>
    </row>
    <row r="19" spans="2:24">
      <c r="B19" s="3" t="s">
        <v>102</v>
      </c>
      <c r="F19" s="242">
        <v>1.8160000000000001</v>
      </c>
      <c r="G19" s="71"/>
      <c r="H19" s="240">
        <v>-3.3719999999999999</v>
      </c>
      <c r="I19" s="241"/>
      <c r="J19" s="242">
        <v>3.7080000000000002</v>
      </c>
      <c r="K19" s="241"/>
      <c r="L19" s="240">
        <v>-0.76100000000000001</v>
      </c>
      <c r="M19" s="241"/>
      <c r="N19" s="242">
        <v>-9.9280000000000008</v>
      </c>
      <c r="O19" s="241"/>
      <c r="P19" s="242">
        <v>7.3140000000000001</v>
      </c>
      <c r="R19" s="242">
        <v>0.40100000000000002</v>
      </c>
      <c r="T19" s="242">
        <v>1.349</v>
      </c>
      <c r="V19" s="242">
        <v>0.43</v>
      </c>
      <c r="X19" s="242">
        <v>-0.52200000000000002</v>
      </c>
    </row>
    <row r="20" spans="2:24">
      <c r="B20" s="3" t="s">
        <v>103</v>
      </c>
      <c r="F20" s="242">
        <v>-0.76100000000000001</v>
      </c>
      <c r="G20" s="71"/>
      <c r="H20" s="240">
        <v>-3.0670000000000002</v>
      </c>
      <c r="I20" s="241"/>
      <c r="J20" s="242">
        <v>-3.3559999999999999</v>
      </c>
      <c r="K20" s="241"/>
      <c r="L20" s="240">
        <v>1.6619999999999999</v>
      </c>
      <c r="M20" s="241"/>
      <c r="N20" s="242">
        <v>3.8250000000000002</v>
      </c>
      <c r="O20" s="241"/>
      <c r="P20" s="242">
        <v>-22.221</v>
      </c>
      <c r="R20" s="242">
        <v>-17.760000000000002</v>
      </c>
      <c r="T20" s="242">
        <v>-5.649</v>
      </c>
      <c r="V20" s="242">
        <v>1.8120000000000001</v>
      </c>
      <c r="X20" s="242">
        <v>-9.9830000000000005</v>
      </c>
    </row>
    <row r="21" spans="2:24">
      <c r="B21" s="3" t="s">
        <v>104</v>
      </c>
      <c r="F21" s="242">
        <v>0.17499999999999999</v>
      </c>
      <c r="G21" s="71"/>
      <c r="H21" s="240">
        <v>-1.2999999999999999E-2</v>
      </c>
      <c r="I21" s="241"/>
      <c r="J21" s="242">
        <v>-0.51700000000000002</v>
      </c>
      <c r="K21" s="241"/>
      <c r="L21" s="240">
        <v>8.8999999999999996E-2</v>
      </c>
      <c r="M21" s="241"/>
      <c r="N21" s="242">
        <v>0.14199999999999999</v>
      </c>
      <c r="O21" s="241"/>
      <c r="P21" s="242">
        <v>-2.246</v>
      </c>
      <c r="R21" s="242">
        <v>1.9390000000000001</v>
      </c>
      <c r="T21" s="242">
        <v>-1.365</v>
      </c>
      <c r="V21" s="242">
        <v>-13.593</v>
      </c>
      <c r="X21" s="242">
        <v>-11.388999999999999</v>
      </c>
    </row>
    <row r="22" spans="2:24">
      <c r="B22" s="3" t="s">
        <v>105</v>
      </c>
      <c r="F22" s="242">
        <v>2.1749999999999998</v>
      </c>
      <c r="G22" s="71"/>
      <c r="H22" s="240">
        <v>0.751</v>
      </c>
      <c r="I22" s="241"/>
      <c r="J22" s="242">
        <v>2.3650000000000002</v>
      </c>
      <c r="K22" s="241"/>
      <c r="L22" s="240">
        <v>9.5939999999999994</v>
      </c>
      <c r="M22" s="241"/>
      <c r="N22" s="242">
        <v>9.5239999999999991</v>
      </c>
      <c r="O22" s="241"/>
      <c r="P22" s="242">
        <v>15.007999999999999</v>
      </c>
      <c r="R22" s="242">
        <v>-3.556</v>
      </c>
      <c r="T22" s="242">
        <v>-2.968</v>
      </c>
      <c r="V22" s="242">
        <v>-2.7229999999999999</v>
      </c>
      <c r="X22" s="242">
        <v>11.846</v>
      </c>
    </row>
    <row r="23" spans="2:24">
      <c r="B23" s="3" t="s">
        <v>106</v>
      </c>
      <c r="F23" s="244" t="s">
        <v>38</v>
      </c>
      <c r="G23" s="71"/>
      <c r="H23" s="244" t="s">
        <v>38</v>
      </c>
      <c r="I23" s="241"/>
      <c r="J23" s="242">
        <v>0.91700000000000004</v>
      </c>
      <c r="K23" s="241"/>
      <c r="L23" s="240">
        <v>-0.44700000000000001</v>
      </c>
      <c r="M23" s="241"/>
      <c r="N23" s="242">
        <v>-0.27500000000000002</v>
      </c>
      <c r="O23" s="241"/>
      <c r="P23" s="242">
        <v>-0.19500000000000001</v>
      </c>
      <c r="R23" s="242">
        <v>0.22900000000000001</v>
      </c>
      <c r="T23" s="242">
        <v>-0.22900000000000001</v>
      </c>
      <c r="V23" s="242">
        <v>4.0000000000000001E-3</v>
      </c>
      <c r="X23" s="242">
        <v>1.353</v>
      </c>
    </row>
    <row r="24" spans="2:24">
      <c r="B24" s="3" t="s">
        <v>107</v>
      </c>
      <c r="F24" s="242">
        <v>0.28899999999999998</v>
      </c>
      <c r="G24" s="71"/>
      <c r="H24" s="240">
        <v>6.3010000000000002</v>
      </c>
      <c r="I24" s="241"/>
      <c r="J24" s="242">
        <v>5.5789999999999997</v>
      </c>
      <c r="K24" s="241"/>
      <c r="L24" s="240">
        <v>1.0009999999999999</v>
      </c>
      <c r="M24" s="241"/>
      <c r="N24" s="242">
        <v>5.3339999999999996</v>
      </c>
      <c r="O24" s="241"/>
      <c r="P24" s="242">
        <v>9.1660000000000004</v>
      </c>
      <c r="R24" s="242">
        <v>4.367</v>
      </c>
      <c r="T24" s="242">
        <v>2.448</v>
      </c>
      <c r="V24" s="242">
        <v>-2.19</v>
      </c>
      <c r="X24" s="242">
        <v>5.93</v>
      </c>
    </row>
    <row r="25" spans="2:24">
      <c r="B25" s="3" t="s">
        <v>108</v>
      </c>
      <c r="F25" s="242">
        <v>1.042</v>
      </c>
      <c r="G25" s="71"/>
      <c r="H25" s="240">
        <v>5.8070000000000004</v>
      </c>
      <c r="I25" s="241"/>
      <c r="J25" s="242">
        <v>10.179</v>
      </c>
      <c r="K25" s="241"/>
      <c r="L25" s="240">
        <v>5.92</v>
      </c>
      <c r="M25" s="241"/>
      <c r="N25" s="242">
        <v>-9.5020000000000007</v>
      </c>
      <c r="O25" s="241"/>
      <c r="P25" s="242">
        <v>23.693999999999999</v>
      </c>
      <c r="R25" s="242">
        <v>14.085000000000001</v>
      </c>
      <c r="T25" s="242">
        <v>0.39900000000000002</v>
      </c>
      <c r="V25" s="242">
        <v>5.8810000000000002</v>
      </c>
      <c r="X25" s="242">
        <v>7.3239999999999998</v>
      </c>
    </row>
    <row r="26" spans="2:24">
      <c r="B26" s="3" t="s">
        <v>109</v>
      </c>
      <c r="F26" s="244" t="s">
        <v>38</v>
      </c>
      <c r="G26" s="71"/>
      <c r="H26" s="244" t="s">
        <v>38</v>
      </c>
      <c r="I26" s="241"/>
      <c r="J26" s="244" t="s">
        <v>38</v>
      </c>
      <c r="K26" s="241"/>
      <c r="L26" s="244" t="s">
        <v>38</v>
      </c>
      <c r="M26" s="241"/>
      <c r="N26" s="244" t="s">
        <v>38</v>
      </c>
      <c r="O26" s="241"/>
      <c r="P26" s="242">
        <v>-0.44800000000000001</v>
      </c>
      <c r="R26" s="242">
        <v>1.1619999999999999</v>
      </c>
      <c r="T26" s="242">
        <v>3.01</v>
      </c>
      <c r="V26" s="242">
        <v>-7.6999999999999999E-2</v>
      </c>
      <c r="X26" s="242">
        <v>-0.68400000000000005</v>
      </c>
    </row>
    <row r="27" spans="2:24">
      <c r="B27" s="3" t="s">
        <v>110</v>
      </c>
      <c r="F27" s="242">
        <v>3.2490000000000001</v>
      </c>
      <c r="G27" s="71"/>
      <c r="H27" s="240">
        <v>4.2080000000000002</v>
      </c>
      <c r="I27" s="241"/>
      <c r="J27" s="242">
        <v>2.3279999999999998</v>
      </c>
      <c r="K27" s="241"/>
      <c r="L27" s="240">
        <v>3.9630000000000001</v>
      </c>
      <c r="M27" s="241"/>
      <c r="N27" s="242">
        <v>-0.91900000000000004</v>
      </c>
      <c r="O27" s="241"/>
      <c r="P27" s="242">
        <v>4.3570000000000002</v>
      </c>
      <c r="R27" s="242">
        <v>3.661</v>
      </c>
      <c r="T27" s="242">
        <v>7.8650000000000002</v>
      </c>
      <c r="V27" s="242">
        <v>2.7629999999999999</v>
      </c>
      <c r="X27" s="242">
        <v>7.9589999999999996</v>
      </c>
    </row>
    <row r="28" spans="2:24" ht="13.2" thickBot="1">
      <c r="B28" s="255" t="s">
        <v>128</v>
      </c>
      <c r="C28" s="113"/>
      <c r="D28" s="4"/>
      <c r="E28" s="4"/>
      <c r="F28" s="248">
        <v>-1.49</v>
      </c>
      <c r="G28" s="70"/>
      <c r="H28" s="245">
        <v>16.478999999999999</v>
      </c>
      <c r="I28" s="246"/>
      <c r="J28" s="365">
        <v>26.655000000000001</v>
      </c>
      <c r="K28" s="246"/>
      <c r="L28" s="245">
        <v>46.057000000000002</v>
      </c>
      <c r="M28" s="247"/>
      <c r="N28" s="248">
        <v>73.772999999999996</v>
      </c>
      <c r="O28" s="247"/>
      <c r="P28" s="248">
        <f>SUM(P7:P27)</f>
        <v>62.312999999999995</v>
      </c>
      <c r="R28" s="248">
        <v>23.436</v>
      </c>
      <c r="T28" s="248">
        <v>43.341999999999999</v>
      </c>
      <c r="V28" s="248">
        <v>26.692</v>
      </c>
      <c r="X28" s="248">
        <v>59.396000000000001</v>
      </c>
    </row>
    <row r="29" spans="2:24" ht="13.2" thickTop="1">
      <c r="B29" s="119"/>
      <c r="C29" s="119"/>
      <c r="F29" s="249"/>
      <c r="H29" s="249"/>
      <c r="I29" s="119"/>
      <c r="J29" s="249"/>
      <c r="K29" s="119"/>
      <c r="L29" s="249"/>
      <c r="M29" s="119"/>
      <c r="N29" s="249"/>
      <c r="O29" s="119"/>
      <c r="P29" s="249"/>
      <c r="R29" s="249"/>
      <c r="T29" s="249"/>
      <c r="V29" s="249"/>
      <c r="X29" s="249"/>
    </row>
    <row r="30" spans="2:24">
      <c r="B30" s="255" t="s">
        <v>54</v>
      </c>
      <c r="C30" s="113"/>
      <c r="F30" s="189"/>
      <c r="H30" s="189"/>
      <c r="I30" s="119"/>
      <c r="J30" s="189"/>
      <c r="K30" s="119"/>
      <c r="L30" s="189"/>
      <c r="M30" s="119"/>
      <c r="N30" s="189"/>
      <c r="O30" s="119"/>
      <c r="P30" s="189"/>
      <c r="R30" s="189"/>
      <c r="T30" s="189"/>
      <c r="V30" s="189"/>
      <c r="X30" s="189"/>
    </row>
    <row r="31" spans="2:24">
      <c r="B31" s="119" t="s">
        <v>111</v>
      </c>
      <c r="C31" s="119"/>
      <c r="F31" s="250">
        <v>-3.0259999999999998</v>
      </c>
      <c r="G31" s="68"/>
      <c r="H31" s="250">
        <v>-2.262</v>
      </c>
      <c r="I31" s="247"/>
      <c r="J31" s="250">
        <v>-3.0449999999999999</v>
      </c>
      <c r="K31" s="247"/>
      <c r="L31" s="250">
        <v>-12.455</v>
      </c>
      <c r="M31" s="247"/>
      <c r="N31" s="510">
        <v>-2.3239999999999998</v>
      </c>
      <c r="O31" s="247"/>
      <c r="P31" s="510">
        <v>-2.1949999999999998</v>
      </c>
      <c r="R31" s="510">
        <v>-5.1669999999999998</v>
      </c>
      <c r="T31" s="510">
        <v>-4.1980000000000004</v>
      </c>
      <c r="V31" s="510">
        <v>-5.649</v>
      </c>
      <c r="X31" s="510">
        <v>-11.404999999999999</v>
      </c>
    </row>
    <row r="32" spans="2:24">
      <c r="B32" s="119" t="s">
        <v>173</v>
      </c>
      <c r="C32" s="119"/>
      <c r="F32" s="244" t="s">
        <v>38</v>
      </c>
      <c r="G32" s="68"/>
      <c r="H32" s="244" t="s">
        <v>38</v>
      </c>
      <c r="I32" s="247"/>
      <c r="J32" s="244" t="s">
        <v>38</v>
      </c>
      <c r="K32" s="247"/>
      <c r="L32" s="244" t="s">
        <v>38</v>
      </c>
      <c r="M32" s="247"/>
      <c r="N32" s="568" t="s">
        <v>38</v>
      </c>
      <c r="O32" s="247"/>
      <c r="P32" s="568" t="s">
        <v>38</v>
      </c>
      <c r="R32" s="568" t="s">
        <v>38</v>
      </c>
      <c r="T32" s="568" t="s">
        <v>38</v>
      </c>
      <c r="V32" s="510">
        <v>-3.0379999999999998</v>
      </c>
      <c r="X32" s="510">
        <v>-3.573</v>
      </c>
    </row>
    <row r="33" spans="2:24">
      <c r="B33" s="119" t="s">
        <v>182</v>
      </c>
      <c r="C33" s="119"/>
      <c r="F33" s="244"/>
      <c r="G33" s="68"/>
      <c r="H33" s="244"/>
      <c r="I33" s="247"/>
      <c r="J33" s="244"/>
      <c r="K33" s="247"/>
      <c r="L33" s="244"/>
      <c r="M33" s="247"/>
      <c r="N33" s="244"/>
      <c r="O33" s="247"/>
      <c r="P33" s="244"/>
      <c r="R33" s="244"/>
      <c r="T33" s="244"/>
      <c r="V33" s="560"/>
      <c r="X33" s="560">
        <v>1.766</v>
      </c>
    </row>
    <row r="34" spans="2:24">
      <c r="B34" s="119" t="s">
        <v>183</v>
      </c>
      <c r="C34" s="119"/>
      <c r="F34" s="244"/>
      <c r="G34" s="68"/>
      <c r="H34" s="244"/>
      <c r="I34" s="247"/>
      <c r="J34" s="244"/>
      <c r="K34" s="247"/>
      <c r="L34" s="244"/>
      <c r="M34" s="247"/>
      <c r="N34" s="244"/>
      <c r="O34" s="247"/>
      <c r="P34" s="244"/>
      <c r="R34" s="244"/>
      <c r="T34" s="244"/>
      <c r="V34" s="560"/>
      <c r="X34" s="560">
        <v>-1.657</v>
      </c>
    </row>
    <row r="35" spans="2:24">
      <c r="B35" s="119" t="s">
        <v>174</v>
      </c>
      <c r="C35" s="119"/>
      <c r="F35" s="244" t="s">
        <v>38</v>
      </c>
      <c r="G35" s="68"/>
      <c r="H35" s="244" t="s">
        <v>38</v>
      </c>
      <c r="I35" s="247"/>
      <c r="J35" s="244" t="s">
        <v>38</v>
      </c>
      <c r="K35" s="247"/>
      <c r="L35" s="244" t="s">
        <v>38</v>
      </c>
      <c r="M35" s="247"/>
      <c r="N35" s="244" t="s">
        <v>38</v>
      </c>
      <c r="O35" s="247"/>
      <c r="P35" s="244" t="s">
        <v>38</v>
      </c>
      <c r="R35" s="244" t="s">
        <v>38</v>
      </c>
      <c r="T35" s="244" t="s">
        <v>38</v>
      </c>
      <c r="V35" s="510">
        <v>-0.42699999999999999</v>
      </c>
      <c r="X35" s="244" t="s">
        <v>38</v>
      </c>
    </row>
    <row r="36" spans="2:24" ht="13.2" thickBot="1">
      <c r="B36" s="255" t="s">
        <v>112</v>
      </c>
      <c r="C36" s="113"/>
      <c r="D36" s="4"/>
      <c r="E36" s="4"/>
      <c r="F36" s="248">
        <v>-3.0259999999999998</v>
      </c>
      <c r="G36" s="70"/>
      <c r="H36" s="248">
        <v>-2.262</v>
      </c>
      <c r="I36" s="246"/>
      <c r="J36" s="248">
        <v>-3.0449999999999999</v>
      </c>
      <c r="K36" s="246"/>
      <c r="L36" s="248">
        <v>-12.455</v>
      </c>
      <c r="M36" s="247"/>
      <c r="N36" s="365">
        <v>-2.3239999999999998</v>
      </c>
      <c r="O36" s="247"/>
      <c r="P36" s="365">
        <v>-2.1949999999999998</v>
      </c>
      <c r="R36" s="365">
        <v>-5.1669999999999998</v>
      </c>
      <c r="T36" s="365">
        <v>-4.1980000000000004</v>
      </c>
      <c r="V36" s="365">
        <v>-9.1140000000000008</v>
      </c>
      <c r="X36" s="365">
        <v>-14.869</v>
      </c>
    </row>
    <row r="37" spans="2:24" ht="13.2" thickTop="1">
      <c r="B37" s="119"/>
      <c r="C37" s="119"/>
      <c r="F37" s="189"/>
      <c r="H37" s="13"/>
      <c r="J37" s="13"/>
      <c r="L37" s="13"/>
      <c r="N37" s="13"/>
      <c r="P37" s="13"/>
      <c r="R37" s="13"/>
      <c r="T37" s="13"/>
      <c r="V37" s="13"/>
      <c r="X37" s="13"/>
    </row>
    <row r="38" spans="2:24">
      <c r="B38" s="255" t="s">
        <v>55</v>
      </c>
      <c r="C38" s="113"/>
      <c r="F38" s="189"/>
      <c r="H38" s="13"/>
      <c r="J38" s="13"/>
      <c r="L38" s="13"/>
      <c r="N38" s="13"/>
      <c r="P38" s="13"/>
      <c r="R38" s="13"/>
      <c r="T38" s="13"/>
      <c r="V38" s="13"/>
      <c r="X38" s="13"/>
    </row>
    <row r="39" spans="2:24">
      <c r="B39" s="119" t="s">
        <v>130</v>
      </c>
      <c r="C39" s="119"/>
      <c r="F39" s="242">
        <v>40.186</v>
      </c>
      <c r="G39" s="71"/>
      <c r="H39" s="251" t="s">
        <v>38</v>
      </c>
      <c r="I39" s="241"/>
      <c r="J39" s="251" t="s">
        <v>38</v>
      </c>
      <c r="K39" s="241"/>
      <c r="L39" s="251" t="s">
        <v>38</v>
      </c>
      <c r="M39" s="241"/>
      <c r="N39" s="251">
        <v>30</v>
      </c>
      <c r="O39" s="241"/>
      <c r="P39" s="251" t="s">
        <v>38</v>
      </c>
      <c r="R39" s="251" t="s">
        <v>38</v>
      </c>
      <c r="T39" s="251" t="s">
        <v>38</v>
      </c>
      <c r="V39" s="251" t="s">
        <v>38</v>
      </c>
      <c r="X39" s="251" t="s">
        <v>38</v>
      </c>
    </row>
    <row r="40" spans="2:24">
      <c r="B40" s="119" t="s">
        <v>131</v>
      </c>
      <c r="C40" s="119"/>
      <c r="F40" s="242">
        <v>-35</v>
      </c>
      <c r="G40" s="71"/>
      <c r="H40" s="242">
        <v>-15.086</v>
      </c>
      <c r="I40" s="241"/>
      <c r="J40" s="242">
        <v>-15.1</v>
      </c>
      <c r="K40" s="241"/>
      <c r="L40" s="251" t="s">
        <v>38</v>
      </c>
      <c r="M40" s="241"/>
      <c r="N40" s="251">
        <v>-30</v>
      </c>
      <c r="O40" s="241"/>
      <c r="P40" s="251" t="s">
        <v>38</v>
      </c>
      <c r="R40" s="251" t="s">
        <v>38</v>
      </c>
      <c r="T40" s="251" t="s">
        <v>38</v>
      </c>
      <c r="V40" s="251" t="s">
        <v>38</v>
      </c>
      <c r="X40" s="251" t="s">
        <v>38</v>
      </c>
    </row>
    <row r="41" spans="2:24">
      <c r="B41" s="119" t="s">
        <v>113</v>
      </c>
      <c r="C41" s="119"/>
      <c r="F41" s="251" t="s">
        <v>38</v>
      </c>
      <c r="G41" s="71"/>
      <c r="H41" s="251" t="s">
        <v>38</v>
      </c>
      <c r="I41" s="241"/>
      <c r="J41" s="251">
        <v>-2.5209999999999999</v>
      </c>
      <c r="K41" s="241"/>
      <c r="L41" s="251">
        <v>-1.8340000000000001</v>
      </c>
      <c r="M41" s="241"/>
      <c r="N41" s="251">
        <v>-4.1000000000000002E-2</v>
      </c>
      <c r="O41" s="241"/>
      <c r="P41" s="251" t="s">
        <v>38</v>
      </c>
      <c r="R41" s="251" t="s">
        <v>38</v>
      </c>
      <c r="T41" s="251" t="s">
        <v>38</v>
      </c>
      <c r="V41" s="251" t="s">
        <v>38</v>
      </c>
      <c r="X41" s="251" t="s">
        <v>38</v>
      </c>
    </row>
    <row r="42" spans="2:24">
      <c r="B42" s="119" t="s">
        <v>132</v>
      </c>
      <c r="C42" s="119"/>
      <c r="F42" s="251" t="s">
        <v>38</v>
      </c>
      <c r="G42" s="71"/>
      <c r="H42" s="251" t="s">
        <v>38</v>
      </c>
      <c r="I42" s="241"/>
      <c r="J42" s="251" t="s">
        <v>38</v>
      </c>
      <c r="K42" s="241"/>
      <c r="L42" s="242">
        <v>57.076999999999998</v>
      </c>
      <c r="M42" s="241"/>
      <c r="N42" s="251" t="s">
        <v>38</v>
      </c>
      <c r="O42" s="241"/>
      <c r="P42" s="251" t="s">
        <v>38</v>
      </c>
      <c r="R42" s="251" t="s">
        <v>38</v>
      </c>
      <c r="T42" s="251" t="s">
        <v>38</v>
      </c>
      <c r="V42" s="251" t="s">
        <v>38</v>
      </c>
      <c r="X42" s="251" t="s">
        <v>38</v>
      </c>
    </row>
    <row r="43" spans="2:24">
      <c r="B43" s="119" t="s">
        <v>114</v>
      </c>
      <c r="C43" s="119"/>
      <c r="F43" s="251" t="s">
        <v>38</v>
      </c>
      <c r="G43" s="71"/>
      <c r="H43" s="251" t="s">
        <v>38</v>
      </c>
      <c r="I43" s="241"/>
      <c r="J43" s="251" t="s">
        <v>38</v>
      </c>
      <c r="K43" s="241"/>
      <c r="L43" s="242">
        <v>-40.816000000000003</v>
      </c>
      <c r="M43" s="241"/>
      <c r="N43" s="251" t="s">
        <v>38</v>
      </c>
      <c r="O43" s="241"/>
      <c r="P43" s="251" t="s">
        <v>38</v>
      </c>
      <c r="R43" s="251" t="s">
        <v>38</v>
      </c>
      <c r="T43" s="251" t="s">
        <v>38</v>
      </c>
      <c r="V43" s="251" t="s">
        <v>38</v>
      </c>
      <c r="X43" s="251" t="s">
        <v>38</v>
      </c>
    </row>
    <row r="44" spans="2:24">
      <c r="B44" s="119" t="s">
        <v>115</v>
      </c>
      <c r="C44" s="119"/>
      <c r="F44" s="251" t="s">
        <v>38</v>
      </c>
      <c r="G44" s="71"/>
      <c r="H44" s="251" t="s">
        <v>38</v>
      </c>
      <c r="I44" s="241"/>
      <c r="J44" s="251" t="s">
        <v>38</v>
      </c>
      <c r="K44" s="241"/>
      <c r="L44" s="242">
        <v>0.752</v>
      </c>
      <c r="M44" s="241"/>
      <c r="N44" s="251">
        <v>8.7010000000000005</v>
      </c>
      <c r="O44" s="241"/>
      <c r="P44" s="251">
        <v>12.766</v>
      </c>
      <c r="R44" s="251">
        <v>0.88700000000000001</v>
      </c>
      <c r="T44" s="251">
        <v>0.53600000000000003</v>
      </c>
      <c r="V44" s="251">
        <v>6.415</v>
      </c>
      <c r="X44" s="251">
        <v>0.63700000000000001</v>
      </c>
    </row>
    <row r="45" spans="2:24">
      <c r="B45" s="119" t="s">
        <v>163</v>
      </c>
      <c r="C45" s="119"/>
      <c r="F45" s="251" t="s">
        <v>38</v>
      </c>
      <c r="G45" s="71"/>
      <c r="H45" s="251" t="s">
        <v>38</v>
      </c>
      <c r="I45" s="241"/>
      <c r="J45" s="251" t="s">
        <v>38</v>
      </c>
      <c r="K45" s="241"/>
      <c r="L45" s="251" t="s">
        <v>38</v>
      </c>
      <c r="M45" s="241"/>
      <c r="N45" s="251" t="s">
        <v>38</v>
      </c>
      <c r="O45" s="241"/>
      <c r="P45" s="251" t="s">
        <v>38</v>
      </c>
      <c r="R45" s="251" t="s">
        <v>38</v>
      </c>
      <c r="T45" s="476">
        <v>-30.913</v>
      </c>
      <c r="V45" s="476">
        <v>-11.778</v>
      </c>
      <c r="X45" s="476">
        <v>-2.024</v>
      </c>
    </row>
    <row r="46" spans="2:24">
      <c r="B46" s="119" t="s">
        <v>116</v>
      </c>
      <c r="C46" s="119"/>
      <c r="F46" s="242">
        <v>-4.3999999999999997E-2</v>
      </c>
      <c r="G46" s="71"/>
      <c r="H46" s="251" t="s">
        <v>38</v>
      </c>
      <c r="I46" s="241"/>
      <c r="J46" s="251" t="s">
        <v>38</v>
      </c>
      <c r="K46" s="241"/>
      <c r="L46" s="251" t="s">
        <v>38</v>
      </c>
      <c r="M46" s="241"/>
      <c r="N46" s="251" t="s">
        <v>38</v>
      </c>
      <c r="O46" s="241"/>
      <c r="P46" s="251" t="s">
        <v>38</v>
      </c>
      <c r="R46" s="251" t="s">
        <v>38</v>
      </c>
      <c r="T46" s="251" t="s">
        <v>38</v>
      </c>
      <c r="V46" s="251" t="s">
        <v>38</v>
      </c>
      <c r="X46" s="251" t="s">
        <v>38</v>
      </c>
    </row>
    <row r="47" spans="2:24" ht="13.2" thickBot="1">
      <c r="B47" s="113" t="s">
        <v>117</v>
      </c>
      <c r="C47" s="113"/>
      <c r="D47" s="4"/>
      <c r="E47" s="4"/>
      <c r="F47" s="248">
        <v>5.1420000000000003</v>
      </c>
      <c r="G47" s="70"/>
      <c r="H47" s="248">
        <v>-15.086</v>
      </c>
      <c r="I47" s="246"/>
      <c r="J47" s="248">
        <v>-17.620999999999999</v>
      </c>
      <c r="K47" s="246"/>
      <c r="L47" s="248">
        <v>15.179</v>
      </c>
      <c r="M47" s="247"/>
      <c r="N47" s="248">
        <v>8.66</v>
      </c>
      <c r="O47" s="247"/>
      <c r="P47" s="248">
        <v>12.766</v>
      </c>
      <c r="R47" s="248">
        <v>0.88700000000000001</v>
      </c>
      <c r="T47" s="248">
        <v>-30.376999999999999</v>
      </c>
      <c r="V47" s="248">
        <v>-5.3630000000000004</v>
      </c>
      <c r="X47" s="248">
        <v>-1.387</v>
      </c>
    </row>
    <row r="48" spans="2:24" ht="13.2" thickTop="1">
      <c r="B48" s="119"/>
      <c r="C48" s="119"/>
      <c r="F48" s="189"/>
      <c r="H48" s="189"/>
      <c r="I48" s="119"/>
      <c r="J48" s="189"/>
      <c r="K48" s="119"/>
      <c r="L48" s="189"/>
      <c r="M48" s="119"/>
      <c r="N48" s="242"/>
      <c r="O48" s="119"/>
      <c r="P48" s="189"/>
      <c r="R48" s="189"/>
      <c r="T48" s="189"/>
      <c r="V48" s="189"/>
      <c r="X48" s="189"/>
    </row>
    <row r="49" spans="2:24">
      <c r="B49" s="366" t="s">
        <v>118</v>
      </c>
      <c r="C49" s="366"/>
      <c r="D49" s="367"/>
      <c r="E49" s="367"/>
      <c r="F49" s="251" t="s">
        <v>38</v>
      </c>
      <c r="G49" s="71"/>
      <c r="H49" s="251" t="s">
        <v>38</v>
      </c>
      <c r="I49" s="241"/>
      <c r="J49" s="242">
        <v>-0.20799999999999999</v>
      </c>
      <c r="K49" s="241"/>
      <c r="L49" s="242">
        <v>0.26800000000000002</v>
      </c>
      <c r="M49" s="241"/>
      <c r="N49" s="242">
        <v>0.48599999999999999</v>
      </c>
      <c r="O49" s="241"/>
      <c r="P49" s="242">
        <v>-0.442</v>
      </c>
      <c r="R49" s="242">
        <v>-2.887</v>
      </c>
      <c r="T49" s="242">
        <v>1.958</v>
      </c>
      <c r="V49" s="242">
        <v>-1.0640000000000001</v>
      </c>
      <c r="X49" s="242">
        <v>3.4590000000000001</v>
      </c>
    </row>
    <row r="50" spans="2:24">
      <c r="B50" s="368" t="s">
        <v>187</v>
      </c>
      <c r="C50" s="368"/>
      <c r="D50" s="367"/>
      <c r="E50" s="367"/>
      <c r="F50" s="252">
        <v>0.626</v>
      </c>
      <c r="G50" s="71"/>
      <c r="H50" s="252">
        <v>-0.86899999999999999</v>
      </c>
      <c r="I50" s="241"/>
      <c r="J50" s="242">
        <v>5.7809999999999997</v>
      </c>
      <c r="K50" s="241"/>
      <c r="L50" s="242">
        <v>49.048999999999999</v>
      </c>
      <c r="M50" s="241"/>
      <c r="N50" s="242">
        <v>80.594999999999999</v>
      </c>
      <c r="O50" s="241"/>
      <c r="P50" s="242">
        <v>72.441999999999993</v>
      </c>
      <c r="R50" s="242">
        <v>16.268999999999998</v>
      </c>
      <c r="T50" s="242">
        <v>10.725</v>
      </c>
      <c r="V50" s="242">
        <v>11.151</v>
      </c>
      <c r="X50" s="242">
        <v>46.598999999999997</v>
      </c>
    </row>
    <row r="51" spans="2:24">
      <c r="B51" s="90" t="s">
        <v>185</v>
      </c>
      <c r="C51" s="367"/>
      <c r="D51" s="367"/>
      <c r="E51" s="367"/>
      <c r="F51" s="252">
        <v>10.831</v>
      </c>
      <c r="G51" s="369"/>
      <c r="H51" s="252">
        <v>11.457000000000001</v>
      </c>
      <c r="I51" s="241"/>
      <c r="J51" s="242">
        <v>10.587999999999999</v>
      </c>
      <c r="K51" s="241"/>
      <c r="L51" s="242">
        <v>16.369</v>
      </c>
      <c r="M51" s="241"/>
      <c r="N51" s="242">
        <v>65.418000000000006</v>
      </c>
      <c r="O51" s="241"/>
      <c r="P51" s="242">
        <v>146.01300000000001</v>
      </c>
      <c r="R51" s="242">
        <v>218.45500000000001</v>
      </c>
      <c r="T51" s="242">
        <v>234.72399999999999</v>
      </c>
      <c r="V51" s="242">
        <v>245.44900000000001</v>
      </c>
      <c r="X51" s="242">
        <v>256.60000000000002</v>
      </c>
    </row>
    <row r="52" spans="2:24">
      <c r="B52" s="370" t="s">
        <v>184</v>
      </c>
      <c r="C52" s="371"/>
      <c r="D52" s="367"/>
      <c r="E52" s="367"/>
      <c r="F52" s="253">
        <v>11.457000000000001</v>
      </c>
      <c r="G52" s="372"/>
      <c r="H52" s="253">
        <v>10.587999999999999</v>
      </c>
      <c r="I52" s="185"/>
      <c r="J52" s="254">
        <v>16.369</v>
      </c>
      <c r="K52" s="185"/>
      <c r="L52" s="254">
        <v>65.418000000000006</v>
      </c>
      <c r="M52" s="185"/>
      <c r="N52" s="254">
        <v>146.01300000000001</v>
      </c>
      <c r="O52" s="143"/>
      <c r="P52" s="254">
        <v>218.45500000000001</v>
      </c>
      <c r="R52" s="254">
        <v>234.72399999999999</v>
      </c>
      <c r="T52" s="254">
        <v>245.44900000000001</v>
      </c>
      <c r="V52" s="254">
        <v>256.60000000000002</v>
      </c>
      <c r="X52" s="254">
        <v>303.19900000000001</v>
      </c>
    </row>
    <row r="53" spans="2:24">
      <c r="F53" s="119"/>
      <c r="H53" s="119"/>
      <c r="I53" s="119"/>
      <c r="J53" s="119"/>
      <c r="K53" s="119"/>
      <c r="L53" s="119"/>
      <c r="M53" s="119"/>
      <c r="N53" s="119"/>
      <c r="O53" s="119"/>
      <c r="P53" s="119"/>
      <c r="R53" s="119"/>
      <c r="T53" s="119"/>
      <c r="V53" s="119"/>
      <c r="X53" s="119"/>
    </row>
    <row r="54" spans="2:24">
      <c r="F54" s="119"/>
      <c r="H54" s="119"/>
      <c r="I54" s="119"/>
      <c r="J54" s="119"/>
      <c r="K54" s="119"/>
      <c r="L54" s="119"/>
      <c r="M54" s="119"/>
      <c r="N54" s="119"/>
      <c r="O54" s="119"/>
      <c r="P54" s="119"/>
      <c r="R54" s="119"/>
      <c r="T54" s="119"/>
      <c r="V54" s="119"/>
      <c r="X54" s="119"/>
    </row>
    <row r="55" spans="2:24">
      <c r="B55" s="4" t="s">
        <v>46</v>
      </c>
      <c r="C55" s="4"/>
      <c r="F55" s="246">
        <v>-4.516</v>
      </c>
      <c r="G55" s="70"/>
      <c r="H55" s="246">
        <v>14.216999999999999</v>
      </c>
      <c r="I55" s="246"/>
      <c r="J55" s="246">
        <v>23.61</v>
      </c>
      <c r="K55" s="246"/>
      <c r="L55" s="246">
        <v>33.602000000000004</v>
      </c>
      <c r="M55" s="246"/>
      <c r="N55" s="246">
        <v>71.448999999999998</v>
      </c>
      <c r="O55" s="246"/>
      <c r="P55" s="246">
        <v>60.117999999999995</v>
      </c>
      <c r="R55" s="246">
        <v>18.268999999999998</v>
      </c>
      <c r="T55" s="246">
        <v>39.143999999999998</v>
      </c>
      <c r="V55" s="246">
        <v>18.004999999999999</v>
      </c>
      <c r="X55" s="246">
        <v>46.183999999999997</v>
      </c>
    </row>
    <row r="57" spans="2:24">
      <c r="B57" s="1" t="s">
        <v>175</v>
      </c>
    </row>
  </sheetData>
  <sheetProtection algorithmName="SHA-512" hashValue="WU2V8i9wGsJpC5BNXI3Wy31d8GYzn5el7V6fGmXrMYn/8CUpKTE4sfFZ9YMwfwY6iU0y1vC+24No+zY6yVpbMA==" saltValue="8bVYKcYeUc7fbJ3w9EISDw==" spinCount="100000" sheet="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4959D-282E-4FF9-87CA-D59EFDBEFA2E}">
  <dimension ref="A2:AO40"/>
  <sheetViews>
    <sheetView showGridLines="0" topLeftCell="C1" zoomScaleNormal="100" workbookViewId="0">
      <selection activeCell="AO13" sqref="AO13"/>
    </sheetView>
  </sheetViews>
  <sheetFormatPr defaultColWidth="8.68359375" defaultRowHeight="12.9" outlineLevelCol="1"/>
  <cols>
    <col min="1" max="1" width="48.68359375" style="1" customWidth="1"/>
    <col min="2" max="2" width="9.1015625" style="1" customWidth="1"/>
    <col min="3" max="3" width="2.68359375" style="1" customWidth="1"/>
    <col min="4" max="4" width="9.1015625" style="1" customWidth="1"/>
    <col min="5" max="5" width="2.68359375" style="1" customWidth="1"/>
    <col min="6" max="6" width="9.1015625" style="1" customWidth="1"/>
    <col min="7" max="7" width="2.68359375" style="1" customWidth="1"/>
    <col min="8" max="10" width="9.1015625" style="1" hidden="1" customWidth="1" outlineLevel="1"/>
    <col min="11" max="11" width="9.1015625" style="1" customWidth="1" collapsed="1"/>
    <col min="12" max="12" width="2.68359375" style="1" customWidth="1"/>
    <col min="13" max="15" width="9.1015625" style="1" hidden="1" customWidth="1" outlineLevel="1"/>
    <col min="16" max="16" width="9.1015625" style="1" customWidth="1" collapsed="1"/>
    <col min="17" max="17" width="2.68359375" style="1" customWidth="1"/>
    <col min="18" max="20" width="9.1015625" style="1" hidden="1" customWidth="1" outlineLevel="1"/>
    <col min="21" max="21" width="9.1015625" style="1" customWidth="1" collapsed="1"/>
    <col min="22" max="22" width="2.68359375" style="1" customWidth="1"/>
    <col min="23" max="25" width="9.1015625" style="1" hidden="1" customWidth="1" outlineLevel="1"/>
    <col min="26" max="26" width="9.1015625" style="1" customWidth="1" collapsed="1"/>
    <col min="27" max="27" width="2.68359375" style="1" customWidth="1"/>
    <col min="28" max="30" width="9.1015625" style="1" hidden="1" customWidth="1" outlineLevel="1"/>
    <col min="31" max="31" width="9.1015625" style="1" customWidth="1" collapsed="1"/>
    <col min="32" max="32" width="2.68359375" style="1" customWidth="1"/>
    <col min="33" max="35" width="9.1015625" style="1" hidden="1" customWidth="1" outlineLevel="1"/>
    <col min="36" max="36" width="9.1015625" style="1" customWidth="1" collapsed="1"/>
    <col min="37" max="37" width="2.68359375" style="1" customWidth="1"/>
    <col min="38" max="41" width="9.1015625" style="1" customWidth="1"/>
    <col min="42" max="16384" width="8.68359375" style="1"/>
  </cols>
  <sheetData>
    <row r="2" spans="1:41">
      <c r="A2" s="1" t="s">
        <v>89</v>
      </c>
    </row>
    <row r="3" spans="1:41">
      <c r="A3" s="4" t="s">
        <v>82</v>
      </c>
      <c r="B3" s="460">
        <v>2016</v>
      </c>
      <c r="C3" s="57"/>
      <c r="D3" s="460">
        <v>2017</v>
      </c>
      <c r="E3" s="57"/>
      <c r="F3" s="460">
        <v>2018</v>
      </c>
      <c r="G3" s="57"/>
      <c r="H3" s="574" t="s">
        <v>66</v>
      </c>
      <c r="I3" s="575"/>
      <c r="J3" s="576"/>
      <c r="K3" s="460">
        <v>2019</v>
      </c>
      <c r="L3" s="56"/>
      <c r="M3" s="574" t="s">
        <v>67</v>
      </c>
      <c r="N3" s="575"/>
      <c r="O3" s="576"/>
      <c r="P3" s="460">
        <v>2020</v>
      </c>
      <c r="Q3" s="56"/>
      <c r="R3" s="574" t="s">
        <v>68</v>
      </c>
      <c r="S3" s="575"/>
      <c r="T3" s="575"/>
      <c r="U3" s="460">
        <v>2021</v>
      </c>
      <c r="W3" s="574" t="s">
        <v>155</v>
      </c>
      <c r="X3" s="575"/>
      <c r="Y3" s="576"/>
      <c r="Z3" s="460">
        <v>2022</v>
      </c>
      <c r="AB3" s="574" t="s">
        <v>162</v>
      </c>
      <c r="AC3" s="575"/>
      <c r="AD3" s="576"/>
      <c r="AE3" s="460">
        <v>2023</v>
      </c>
      <c r="AG3" s="577" t="s">
        <v>164</v>
      </c>
      <c r="AH3" s="578"/>
      <c r="AI3" s="578"/>
      <c r="AJ3" s="460">
        <v>2024</v>
      </c>
      <c r="AL3" s="577" t="s">
        <v>176</v>
      </c>
      <c r="AM3" s="578"/>
      <c r="AN3" s="578"/>
      <c r="AO3" s="460">
        <v>2025</v>
      </c>
    </row>
    <row r="4" spans="1:41">
      <c r="B4" s="8" t="s">
        <v>8</v>
      </c>
      <c r="D4" s="8" t="s">
        <v>8</v>
      </c>
      <c r="F4" s="8" t="s">
        <v>8</v>
      </c>
      <c r="H4" s="6" t="s">
        <v>1</v>
      </c>
      <c r="I4" s="7" t="s">
        <v>2</v>
      </c>
      <c r="J4" s="7" t="s">
        <v>3</v>
      </c>
      <c r="K4" s="19" t="s">
        <v>4</v>
      </c>
      <c r="M4" s="6" t="s">
        <v>1</v>
      </c>
      <c r="N4" s="7" t="s">
        <v>2</v>
      </c>
      <c r="O4" s="7" t="s">
        <v>3</v>
      </c>
      <c r="P4" s="8" t="s">
        <v>4</v>
      </c>
      <c r="R4" s="6" t="s">
        <v>1</v>
      </c>
      <c r="S4" s="7" t="s">
        <v>2</v>
      </c>
      <c r="T4" s="7" t="s">
        <v>3</v>
      </c>
      <c r="U4" s="8" t="s">
        <v>4</v>
      </c>
      <c r="W4" s="415" t="s">
        <v>1</v>
      </c>
      <c r="X4" s="7" t="s">
        <v>2</v>
      </c>
      <c r="Y4" s="9" t="s">
        <v>3</v>
      </c>
      <c r="Z4" s="8" t="s">
        <v>4</v>
      </c>
      <c r="AB4" s="6" t="s">
        <v>1</v>
      </c>
      <c r="AC4" s="7" t="s">
        <v>2</v>
      </c>
      <c r="AD4" s="9" t="s">
        <v>3</v>
      </c>
      <c r="AE4" s="9" t="s">
        <v>4</v>
      </c>
      <c r="AG4" s="7" t="s">
        <v>1</v>
      </c>
      <c r="AH4" s="7" t="s">
        <v>2</v>
      </c>
      <c r="AI4" s="9" t="s">
        <v>3</v>
      </c>
      <c r="AJ4" s="515" t="s">
        <v>4</v>
      </c>
      <c r="AL4" s="6" t="s">
        <v>1</v>
      </c>
      <c r="AM4" s="7" t="s">
        <v>2</v>
      </c>
      <c r="AN4" s="9" t="s">
        <v>3</v>
      </c>
      <c r="AO4" s="515" t="s">
        <v>4</v>
      </c>
    </row>
    <row r="5" spans="1:41">
      <c r="A5" s="373" t="s">
        <v>24</v>
      </c>
      <c r="B5" s="374"/>
      <c r="C5" s="375"/>
      <c r="D5" s="374"/>
      <c r="E5" s="375"/>
      <c r="F5" s="374"/>
      <c r="H5" s="14"/>
      <c r="K5" s="13"/>
      <c r="M5" s="14"/>
      <c r="P5" s="13"/>
      <c r="R5" s="14"/>
      <c r="U5" s="13"/>
      <c r="W5" s="134"/>
      <c r="Y5" s="15"/>
      <c r="Z5" s="13"/>
      <c r="AB5" s="14"/>
      <c r="AD5" s="15"/>
      <c r="AE5" s="13"/>
      <c r="AG5" s="134"/>
      <c r="AI5" s="15"/>
      <c r="AJ5" s="13"/>
      <c r="AL5" s="14"/>
      <c r="AN5" s="15"/>
      <c r="AO5" s="13"/>
    </row>
    <row r="6" spans="1:41">
      <c r="A6" s="371" t="s">
        <v>25</v>
      </c>
      <c r="B6" s="376"/>
      <c r="C6" s="367"/>
      <c r="D6" s="13"/>
      <c r="E6" s="367"/>
      <c r="F6" s="376"/>
      <c r="H6" s="14"/>
      <c r="K6" s="13"/>
      <c r="M6" s="14"/>
      <c r="P6" s="13"/>
      <c r="R6" s="14"/>
      <c r="U6" s="13"/>
      <c r="W6" s="134"/>
      <c r="Y6" s="15"/>
      <c r="Z6" s="13"/>
      <c r="AB6" s="14"/>
      <c r="AD6" s="15"/>
      <c r="AE6" s="13"/>
      <c r="AG6" s="134"/>
      <c r="AI6" s="15"/>
      <c r="AJ6" s="13"/>
      <c r="AL6" s="14"/>
      <c r="AN6" s="15"/>
      <c r="AO6" s="13"/>
    </row>
    <row r="7" spans="1:41">
      <c r="A7" s="367" t="s">
        <v>186</v>
      </c>
      <c r="B7" s="257">
        <v>11.356999999999999</v>
      </c>
      <c r="C7" s="367"/>
      <c r="D7" s="257">
        <v>10.587999999999999</v>
      </c>
      <c r="E7" s="368"/>
      <c r="F7" s="139">
        <v>16.369</v>
      </c>
      <c r="G7" s="119"/>
      <c r="H7" s="144">
        <v>27.201000000000001</v>
      </c>
      <c r="I7" s="143">
        <v>44.844999999999999</v>
      </c>
      <c r="J7" s="143">
        <v>51.145000000000003</v>
      </c>
      <c r="K7" s="139">
        <v>65.418000000000006</v>
      </c>
      <c r="L7" s="119"/>
      <c r="M7" s="144">
        <v>103.57899999999999</v>
      </c>
      <c r="N7" s="143">
        <v>150.77199999999999</v>
      </c>
      <c r="O7" s="143">
        <v>158.70099999999999</v>
      </c>
      <c r="P7" s="139">
        <v>146.01300000000001</v>
      </c>
      <c r="Q7" s="119"/>
      <c r="R7" s="144">
        <v>182.90700000000001</v>
      </c>
      <c r="S7" s="143">
        <v>219.58199999999999</v>
      </c>
      <c r="T7" s="143">
        <v>221.60499999999999</v>
      </c>
      <c r="U7" s="139">
        <v>218.45500000000001</v>
      </c>
      <c r="W7" s="416">
        <v>270.60700000000003</v>
      </c>
      <c r="X7" s="143">
        <v>237.85599999999999</v>
      </c>
      <c r="Y7" s="146">
        <v>244.04599999999999</v>
      </c>
      <c r="Z7" s="139">
        <v>234.72399999999999</v>
      </c>
      <c r="AB7" s="144">
        <v>283.32100000000003</v>
      </c>
      <c r="AC7" s="143">
        <v>269.32900000000001</v>
      </c>
      <c r="AD7" s="146">
        <v>266.899</v>
      </c>
      <c r="AE7" s="139">
        <v>245.44900000000001</v>
      </c>
      <c r="AG7" s="416">
        <v>273.416</v>
      </c>
      <c r="AH7" s="143">
        <v>244.73699999999999</v>
      </c>
      <c r="AI7" s="146">
        <v>252.84100000000001</v>
      </c>
      <c r="AJ7" s="139">
        <v>256.60000000000002</v>
      </c>
      <c r="AK7" s="130"/>
      <c r="AL7" s="144">
        <v>300.83100000000002</v>
      </c>
      <c r="AM7" s="143">
        <v>310.71600000000001</v>
      </c>
      <c r="AN7" s="146">
        <v>315.42700000000002</v>
      </c>
      <c r="AO7" s="139">
        <v>292.25599999999997</v>
      </c>
    </row>
    <row r="8" spans="1:41">
      <c r="A8" s="367" t="s">
        <v>33</v>
      </c>
      <c r="B8" s="261">
        <v>0.1</v>
      </c>
      <c r="C8" s="367"/>
      <c r="D8" s="258" t="s">
        <v>38</v>
      </c>
      <c r="E8" s="368"/>
      <c r="F8" s="258" t="s">
        <v>38</v>
      </c>
      <c r="G8" s="119"/>
      <c r="H8" s="259" t="s">
        <v>38</v>
      </c>
      <c r="I8" s="260" t="s">
        <v>38</v>
      </c>
      <c r="J8" s="260" t="s">
        <v>38</v>
      </c>
      <c r="K8" s="258" t="s">
        <v>38</v>
      </c>
      <c r="L8" s="119"/>
      <c r="M8" s="259" t="s">
        <v>38</v>
      </c>
      <c r="N8" s="260" t="s">
        <v>38</v>
      </c>
      <c r="O8" s="260" t="s">
        <v>38</v>
      </c>
      <c r="P8" s="258" t="s">
        <v>38</v>
      </c>
      <c r="Q8" s="119"/>
      <c r="R8" s="259" t="s">
        <v>38</v>
      </c>
      <c r="S8" s="260" t="s">
        <v>38</v>
      </c>
      <c r="T8" s="260" t="s">
        <v>38</v>
      </c>
      <c r="U8" s="258" t="s">
        <v>38</v>
      </c>
      <c r="W8" s="435" t="s">
        <v>38</v>
      </c>
      <c r="X8" s="260" t="s">
        <v>38</v>
      </c>
      <c r="Y8" s="280" t="s">
        <v>38</v>
      </c>
      <c r="Z8" s="258" t="s">
        <v>38</v>
      </c>
      <c r="AB8" s="259" t="s">
        <v>38</v>
      </c>
      <c r="AC8" s="260" t="s">
        <v>38</v>
      </c>
      <c r="AD8" s="348" t="s">
        <v>38</v>
      </c>
      <c r="AE8" s="258" t="s">
        <v>38</v>
      </c>
      <c r="AG8" s="435" t="s">
        <v>38</v>
      </c>
      <c r="AH8" s="260" t="s">
        <v>38</v>
      </c>
      <c r="AI8" s="280" t="s">
        <v>38</v>
      </c>
      <c r="AJ8" s="514" t="s">
        <v>38</v>
      </c>
      <c r="AL8" s="259" t="s">
        <v>38</v>
      </c>
      <c r="AM8" s="260" t="s">
        <v>38</v>
      </c>
      <c r="AN8" s="280" t="s">
        <v>38</v>
      </c>
      <c r="AO8" s="511">
        <v>10.943</v>
      </c>
    </row>
    <row r="9" spans="1:41">
      <c r="A9" s="377" t="s">
        <v>34</v>
      </c>
      <c r="B9" s="261">
        <v>6.1870000000000003</v>
      </c>
      <c r="C9" s="367"/>
      <c r="D9" s="261">
        <v>5.6980000000000004</v>
      </c>
      <c r="E9" s="368"/>
      <c r="F9" s="174">
        <v>5.3369999999999997</v>
      </c>
      <c r="G9" s="119"/>
      <c r="H9" s="213">
        <v>9.4870000000000001</v>
      </c>
      <c r="I9" s="151">
        <v>8.3729999999999993</v>
      </c>
      <c r="J9" s="151">
        <v>5.6</v>
      </c>
      <c r="K9" s="147">
        <v>4.7510000000000003</v>
      </c>
      <c r="L9" s="119"/>
      <c r="M9" s="213">
        <v>3.0209999999999999</v>
      </c>
      <c r="N9" s="151">
        <v>4.8490000000000002</v>
      </c>
      <c r="O9" s="151">
        <v>4.7130000000000001</v>
      </c>
      <c r="P9" s="147">
        <v>4.6210000000000004</v>
      </c>
      <c r="Q9" s="119"/>
      <c r="R9" s="262">
        <v>6.5839999999999996</v>
      </c>
      <c r="S9" s="171">
        <v>7.3620000000000001</v>
      </c>
      <c r="T9" s="171">
        <v>6.7149999999999999</v>
      </c>
      <c r="U9" s="174">
        <v>4.6390000000000002</v>
      </c>
      <c r="W9" s="419">
        <v>11.385999999999999</v>
      </c>
      <c r="X9" s="171">
        <v>7.8140000000000001</v>
      </c>
      <c r="Y9" s="288">
        <v>6.72</v>
      </c>
      <c r="Z9" s="174">
        <v>5.4210000000000003</v>
      </c>
      <c r="AB9" s="262">
        <v>8.08</v>
      </c>
      <c r="AC9" s="171">
        <v>11.198</v>
      </c>
      <c r="AD9" s="288">
        <v>12.614000000000001</v>
      </c>
      <c r="AE9" s="174">
        <v>12.404999999999999</v>
      </c>
      <c r="AG9" s="419">
        <v>14.929</v>
      </c>
      <c r="AH9" s="171">
        <v>17.548999999999999</v>
      </c>
      <c r="AI9" s="288">
        <v>11.526999999999999</v>
      </c>
      <c r="AJ9" s="174">
        <v>10.337999999999999</v>
      </c>
      <c r="AK9" s="130"/>
      <c r="AL9" s="262">
        <v>16.82</v>
      </c>
      <c r="AM9" s="171">
        <v>19.352</v>
      </c>
      <c r="AN9" s="288">
        <v>21.108000000000001</v>
      </c>
      <c r="AO9" s="174">
        <v>16.561</v>
      </c>
    </row>
    <row r="10" spans="1:41">
      <c r="A10" s="367" t="s">
        <v>35</v>
      </c>
      <c r="B10" s="261">
        <v>69.162999999999997</v>
      </c>
      <c r="C10" s="367"/>
      <c r="D10" s="261">
        <v>76.174000000000007</v>
      </c>
      <c r="E10" s="368"/>
      <c r="F10" s="174">
        <v>102.22</v>
      </c>
      <c r="G10" s="119"/>
      <c r="H10" s="213">
        <v>97.158000000000001</v>
      </c>
      <c r="I10" s="151">
        <v>102.533</v>
      </c>
      <c r="J10" s="151">
        <v>103.744</v>
      </c>
      <c r="K10" s="147">
        <v>104.25700000000001</v>
      </c>
      <c r="L10" s="119"/>
      <c r="M10" s="213">
        <v>101.369</v>
      </c>
      <c r="N10" s="151">
        <v>64.510000000000005</v>
      </c>
      <c r="O10" s="151">
        <v>73.587000000000003</v>
      </c>
      <c r="P10" s="147">
        <v>95.272000000000006</v>
      </c>
      <c r="Q10" s="119"/>
      <c r="R10" s="262">
        <v>100.455</v>
      </c>
      <c r="S10" s="171">
        <v>118.827</v>
      </c>
      <c r="T10" s="171">
        <v>141.768</v>
      </c>
      <c r="U10" s="174">
        <v>171.25899999999999</v>
      </c>
      <c r="W10" s="419">
        <v>179.245</v>
      </c>
      <c r="X10" s="171">
        <v>208.50299999999999</v>
      </c>
      <c r="Y10" s="288">
        <v>213.328</v>
      </c>
      <c r="Z10" s="174">
        <v>215.22399999999999</v>
      </c>
      <c r="AB10" s="262">
        <v>190.15199999999999</v>
      </c>
      <c r="AC10" s="171">
        <v>205.31299999999999</v>
      </c>
      <c r="AD10" s="288">
        <v>202.87700000000001</v>
      </c>
      <c r="AE10" s="174">
        <v>203.58699999999999</v>
      </c>
      <c r="AG10" s="419">
        <v>201.839</v>
      </c>
      <c r="AH10" s="171">
        <v>234.32400000000001</v>
      </c>
      <c r="AI10" s="288">
        <v>240.04</v>
      </c>
      <c r="AJ10" s="174">
        <v>229.244</v>
      </c>
      <c r="AK10" s="130"/>
      <c r="AL10" s="262">
        <v>213.68899999999999</v>
      </c>
      <c r="AM10" s="171">
        <v>221.011</v>
      </c>
      <c r="AN10" s="288">
        <v>238.833</v>
      </c>
      <c r="AO10" s="174">
        <v>251.84399999999999</v>
      </c>
    </row>
    <row r="11" spans="1:41">
      <c r="A11" s="367" t="s">
        <v>36</v>
      </c>
      <c r="B11" s="261">
        <v>0.33600000000000002</v>
      </c>
      <c r="C11" s="367"/>
      <c r="D11" s="261">
        <v>3.7080000000000002</v>
      </c>
      <c r="E11" s="368"/>
      <c r="F11" s="258" t="s">
        <v>38</v>
      </c>
      <c r="G11" s="119"/>
      <c r="H11" s="259" t="s">
        <v>38</v>
      </c>
      <c r="I11" s="151">
        <v>1.1419999999999999</v>
      </c>
      <c r="J11" s="263">
        <v>1.2999999999999999E-2</v>
      </c>
      <c r="K11" s="147">
        <v>0.76100000000000001</v>
      </c>
      <c r="L11" s="119"/>
      <c r="M11" s="213">
        <v>0.96599999999999997</v>
      </c>
      <c r="N11" s="260" t="s">
        <v>38</v>
      </c>
      <c r="O11" s="151">
        <v>2.464</v>
      </c>
      <c r="P11" s="147">
        <v>10.689</v>
      </c>
      <c r="Q11" s="119"/>
      <c r="R11" s="262">
        <v>15.388999999999999</v>
      </c>
      <c r="S11" s="171">
        <v>12.212999999999999</v>
      </c>
      <c r="T11" s="171">
        <v>10.443</v>
      </c>
      <c r="U11" s="174">
        <v>3.375</v>
      </c>
      <c r="W11" s="419">
        <v>0.46600000000000003</v>
      </c>
      <c r="X11" s="171">
        <v>6.82</v>
      </c>
      <c r="Y11" s="288">
        <v>4.133</v>
      </c>
      <c r="Z11" s="174">
        <v>2.9740000000000002</v>
      </c>
      <c r="AB11" s="262">
        <v>0.97799999999999998</v>
      </c>
      <c r="AC11" s="171">
        <v>6.0960000000000001</v>
      </c>
      <c r="AD11" s="288">
        <v>7.5549999999999997</v>
      </c>
      <c r="AE11" s="174">
        <v>1.625</v>
      </c>
      <c r="AG11" s="435" t="s">
        <v>38</v>
      </c>
      <c r="AH11" s="347">
        <v>0.629</v>
      </c>
      <c r="AI11" s="348">
        <v>4.0579999999999998</v>
      </c>
      <c r="AJ11" s="174">
        <v>1.1950000000000001</v>
      </c>
      <c r="AK11" s="130"/>
      <c r="AL11" s="262">
        <v>1.1220000000000001</v>
      </c>
      <c r="AM11" s="171">
        <v>1.151</v>
      </c>
      <c r="AN11" s="280" t="s">
        <v>38</v>
      </c>
      <c r="AO11" s="174">
        <v>1.7170000000000001</v>
      </c>
    </row>
    <row r="12" spans="1:41">
      <c r="A12" s="367" t="s">
        <v>37</v>
      </c>
      <c r="B12" s="261">
        <v>6.2830000000000004</v>
      </c>
      <c r="C12" s="367"/>
      <c r="D12" s="261">
        <v>9.35</v>
      </c>
      <c r="E12" s="368"/>
      <c r="F12" s="147">
        <v>15.227</v>
      </c>
      <c r="G12" s="119"/>
      <c r="H12" s="213">
        <v>29.846</v>
      </c>
      <c r="I12" s="151">
        <v>25.373999999999999</v>
      </c>
      <c r="J12" s="151">
        <v>26.213000000000001</v>
      </c>
      <c r="K12" s="147">
        <v>24.155000000000001</v>
      </c>
      <c r="L12" s="119"/>
      <c r="M12" s="264">
        <v>18.277000000000001</v>
      </c>
      <c r="N12" s="153">
        <v>19.585000000000001</v>
      </c>
      <c r="O12" s="153">
        <v>19.908999999999999</v>
      </c>
      <c r="P12" s="154">
        <v>20.329999999999998</v>
      </c>
      <c r="Q12" s="119"/>
      <c r="R12" s="262">
        <v>25.706</v>
      </c>
      <c r="S12" s="171">
        <v>31.193999999999999</v>
      </c>
      <c r="T12" s="171">
        <v>38.914000000000001</v>
      </c>
      <c r="U12" s="212">
        <v>42.113999999999997</v>
      </c>
      <c r="W12" s="172">
        <v>58.127000000000002</v>
      </c>
      <c r="X12" s="171">
        <v>57.018999999999998</v>
      </c>
      <c r="Y12" s="288">
        <v>59.103000000000002</v>
      </c>
      <c r="Z12" s="212">
        <v>59.874000000000002</v>
      </c>
      <c r="AB12" s="172">
        <v>64.799000000000007</v>
      </c>
      <c r="AC12" s="173">
        <v>59.384999999999998</v>
      </c>
      <c r="AD12" s="211">
        <v>63.578000000000003</v>
      </c>
      <c r="AE12" s="212">
        <v>65.522999999999996</v>
      </c>
      <c r="AG12" s="172">
        <v>78.555000000000007</v>
      </c>
      <c r="AH12" s="173">
        <v>74.984999999999999</v>
      </c>
      <c r="AI12" s="211">
        <v>76.528999999999996</v>
      </c>
      <c r="AJ12" s="212">
        <v>63.710999999999999</v>
      </c>
      <c r="AK12" s="130"/>
      <c r="AL12" s="526">
        <v>68.224000000000004</v>
      </c>
      <c r="AM12" s="542">
        <v>61.948999999999998</v>
      </c>
      <c r="AN12" s="531">
        <v>62.755000000000003</v>
      </c>
      <c r="AO12" s="212">
        <v>73.706000000000003</v>
      </c>
    </row>
    <row r="13" spans="1:41">
      <c r="A13" s="371" t="s">
        <v>59</v>
      </c>
      <c r="B13" s="265">
        <v>93.426000000000002</v>
      </c>
      <c r="C13" s="378"/>
      <c r="D13" s="265">
        <v>105.518</v>
      </c>
      <c r="E13" s="379"/>
      <c r="F13" s="179">
        <v>139.15299999999999</v>
      </c>
      <c r="G13" s="266"/>
      <c r="H13" s="220">
        <v>163.69200000000001</v>
      </c>
      <c r="I13" s="188">
        <v>182.267</v>
      </c>
      <c r="J13" s="188">
        <v>186.715</v>
      </c>
      <c r="K13" s="179">
        <v>199.34200000000001</v>
      </c>
      <c r="L13" s="119"/>
      <c r="M13" s="184">
        <v>227.21199999999999</v>
      </c>
      <c r="N13" s="185">
        <v>239.71600000000001</v>
      </c>
      <c r="O13" s="185">
        <v>259.37400000000002</v>
      </c>
      <c r="P13" s="187">
        <v>276.92500000000001</v>
      </c>
      <c r="Q13" s="119"/>
      <c r="R13" s="220">
        <v>331.041</v>
      </c>
      <c r="S13" s="188">
        <v>389.178</v>
      </c>
      <c r="T13" s="188">
        <v>419.44499999999999</v>
      </c>
      <c r="U13" s="187">
        <v>439.84199999999998</v>
      </c>
      <c r="W13" s="417">
        <v>519.83100000000002</v>
      </c>
      <c r="X13" s="188">
        <v>518.01199999999994</v>
      </c>
      <c r="Y13" s="221">
        <v>527.33000000000004</v>
      </c>
      <c r="Z13" s="187">
        <v>518.21699999999998</v>
      </c>
      <c r="AB13" s="184">
        <v>547.33000000000004</v>
      </c>
      <c r="AC13" s="185">
        <v>551.32100000000003</v>
      </c>
      <c r="AD13" s="186">
        <v>553.52300000000002</v>
      </c>
      <c r="AE13" s="187">
        <v>528.58900000000006</v>
      </c>
      <c r="AG13" s="417">
        <v>568.73900000000003</v>
      </c>
      <c r="AH13" s="185">
        <v>572.22400000000005</v>
      </c>
      <c r="AI13" s="186">
        <v>584.995</v>
      </c>
      <c r="AJ13" s="187">
        <v>561.08799999999997</v>
      </c>
      <c r="AK13" s="130"/>
      <c r="AL13" s="184">
        <v>600.68600000000004</v>
      </c>
      <c r="AM13" s="185">
        <v>614.17899999999997</v>
      </c>
      <c r="AN13" s="186">
        <v>638.12300000000005</v>
      </c>
      <c r="AO13" s="187">
        <v>647.02700000000004</v>
      </c>
    </row>
    <row r="14" spans="1:41" ht="6" customHeight="1">
      <c r="A14" s="367"/>
      <c r="B14" s="382"/>
      <c r="C14" s="367"/>
      <c r="D14" s="239"/>
      <c r="E14" s="368"/>
      <c r="F14" s="239"/>
      <c r="G14" s="119"/>
      <c r="H14" s="225"/>
      <c r="I14" s="263"/>
      <c r="J14" s="263"/>
      <c r="K14" s="189"/>
      <c r="L14" s="119"/>
      <c r="M14" s="190"/>
      <c r="N14" s="119"/>
      <c r="O14" s="119"/>
      <c r="P14" s="189"/>
      <c r="Q14" s="119"/>
      <c r="R14" s="190"/>
      <c r="S14" s="119"/>
      <c r="T14" s="119"/>
      <c r="U14" s="189"/>
      <c r="W14" s="418"/>
      <c r="X14" s="119"/>
      <c r="Y14" s="192"/>
      <c r="Z14" s="189"/>
      <c r="AB14" s="190"/>
      <c r="AC14" s="119"/>
      <c r="AD14" s="192"/>
      <c r="AE14" s="189"/>
      <c r="AG14" s="418"/>
      <c r="AH14" s="119"/>
      <c r="AI14" s="192"/>
      <c r="AJ14" s="132"/>
      <c r="AL14" s="14"/>
      <c r="AN14" s="15"/>
      <c r="AO14" s="132"/>
    </row>
    <row r="15" spans="1:41">
      <c r="A15" s="367" t="s">
        <v>26</v>
      </c>
      <c r="B15" s="261">
        <v>5.6740000000000004</v>
      </c>
      <c r="C15" s="367"/>
      <c r="D15" s="261">
        <v>5.4039999999999999</v>
      </c>
      <c r="E15" s="368"/>
      <c r="F15" s="147">
        <v>5.907</v>
      </c>
      <c r="G15" s="119"/>
      <c r="H15" s="213">
        <v>10.28</v>
      </c>
      <c r="I15" s="151">
        <v>14.239000000000001</v>
      </c>
      <c r="J15" s="151">
        <v>14.89</v>
      </c>
      <c r="K15" s="147">
        <v>14.734</v>
      </c>
      <c r="L15" s="119"/>
      <c r="M15" s="262">
        <v>12.914</v>
      </c>
      <c r="N15" s="171">
        <v>12.673</v>
      </c>
      <c r="O15" s="171">
        <v>11.856999999999999</v>
      </c>
      <c r="P15" s="174">
        <v>11.211</v>
      </c>
      <c r="Q15" s="119"/>
      <c r="R15" s="213">
        <v>10.832000000000001</v>
      </c>
      <c r="S15" s="151">
        <v>10.297000000000001</v>
      </c>
      <c r="T15" s="151">
        <v>9.6310000000000002</v>
      </c>
      <c r="U15" s="147">
        <v>8.9459999999999997</v>
      </c>
      <c r="W15" s="426">
        <v>8.8670000000000009</v>
      </c>
      <c r="X15" s="151">
        <v>9.048</v>
      </c>
      <c r="Y15" s="214">
        <v>9.1579999999999995</v>
      </c>
      <c r="Z15" s="147">
        <v>8.9339999999999993</v>
      </c>
      <c r="AB15" s="213">
        <v>8.7680000000000007</v>
      </c>
      <c r="AC15" s="151">
        <v>8.4039999999999999</v>
      </c>
      <c r="AD15" s="288">
        <v>8.0619999999999994</v>
      </c>
      <c r="AE15" s="147">
        <v>7.7629999999999999</v>
      </c>
      <c r="AG15" s="426">
        <v>8.1509999999999998</v>
      </c>
      <c r="AH15" s="151">
        <v>8.0559999999999992</v>
      </c>
      <c r="AI15" s="214">
        <v>8.0050000000000008</v>
      </c>
      <c r="AJ15" s="174">
        <v>8.9369999999999994</v>
      </c>
      <c r="AK15" s="130"/>
      <c r="AL15" s="262">
        <v>9.4909999999999997</v>
      </c>
      <c r="AM15" s="171">
        <v>10.406000000000001</v>
      </c>
      <c r="AN15" s="288">
        <v>13.577999999999999</v>
      </c>
      <c r="AO15" s="174">
        <v>15.371</v>
      </c>
    </row>
    <row r="16" spans="1:41">
      <c r="A16" s="367" t="s">
        <v>78</v>
      </c>
      <c r="B16" s="258" t="s">
        <v>38</v>
      </c>
      <c r="C16" s="367"/>
      <c r="D16" s="258" t="s">
        <v>38</v>
      </c>
      <c r="E16" s="368"/>
      <c r="F16" s="258" t="s">
        <v>38</v>
      </c>
      <c r="G16" s="119"/>
      <c r="H16" s="259" t="s">
        <v>38</v>
      </c>
      <c r="I16" s="260" t="s">
        <v>38</v>
      </c>
      <c r="J16" s="260" t="s">
        <v>38</v>
      </c>
      <c r="K16" s="258" t="s">
        <v>38</v>
      </c>
      <c r="L16" s="119"/>
      <c r="M16" s="259" t="s">
        <v>38</v>
      </c>
      <c r="N16" s="260" t="s">
        <v>38</v>
      </c>
      <c r="O16" s="260" t="s">
        <v>38</v>
      </c>
      <c r="P16" s="258" t="s">
        <v>38</v>
      </c>
      <c r="Q16" s="119"/>
      <c r="R16" s="213">
        <v>9.8680000000000003</v>
      </c>
      <c r="S16" s="151">
        <v>8.7710000000000008</v>
      </c>
      <c r="T16" s="151">
        <v>7.6719999999999997</v>
      </c>
      <c r="U16" s="147">
        <v>6.5659999999999998</v>
      </c>
      <c r="W16" s="426">
        <v>16.617999999999999</v>
      </c>
      <c r="X16" s="151">
        <v>15.782999999999999</v>
      </c>
      <c r="Y16" s="214">
        <v>24.646000000000001</v>
      </c>
      <c r="Z16" s="147">
        <v>22.963999999999999</v>
      </c>
      <c r="AB16" s="213">
        <v>41.558999999999997</v>
      </c>
      <c r="AC16" s="151">
        <v>39.654000000000003</v>
      </c>
      <c r="AD16" s="288">
        <v>38.040999999999997</v>
      </c>
      <c r="AE16" s="147">
        <v>36.44</v>
      </c>
      <c r="AG16" s="426">
        <v>36.819000000000003</v>
      </c>
      <c r="AH16" s="151">
        <v>40.253</v>
      </c>
      <c r="AI16" s="214">
        <v>38.567</v>
      </c>
      <c r="AJ16" s="147">
        <v>36.259</v>
      </c>
      <c r="AK16" s="130"/>
      <c r="AL16" s="213">
        <v>40.058</v>
      </c>
      <c r="AM16" s="151">
        <v>33.149000000000001</v>
      </c>
      <c r="AN16" s="214">
        <v>30.983000000000001</v>
      </c>
      <c r="AO16" s="147">
        <v>28.832000000000001</v>
      </c>
    </row>
    <row r="17" spans="1:41">
      <c r="A17" s="367" t="s">
        <v>27</v>
      </c>
      <c r="B17" s="261">
        <v>1.206</v>
      </c>
      <c r="C17" s="367"/>
      <c r="D17" s="261">
        <v>0.88900000000000001</v>
      </c>
      <c r="E17" s="368"/>
      <c r="F17" s="147">
        <v>0.56399999999999995</v>
      </c>
      <c r="G17" s="119"/>
      <c r="H17" s="213">
        <v>0.48299999999999998</v>
      </c>
      <c r="I17" s="151">
        <v>0.40300000000000002</v>
      </c>
      <c r="J17" s="151">
        <v>0.32200000000000001</v>
      </c>
      <c r="K17" s="147">
        <v>0.24</v>
      </c>
      <c r="L17" s="119"/>
      <c r="M17" s="262">
        <v>1.42</v>
      </c>
      <c r="N17" s="171">
        <v>1.2869999999999999</v>
      </c>
      <c r="O17" s="171">
        <v>1.3149999999999999</v>
      </c>
      <c r="P17" s="174">
        <v>1.26</v>
      </c>
      <c r="Q17" s="119"/>
      <c r="R17" s="213">
        <v>1.226</v>
      </c>
      <c r="S17" s="151">
        <v>1.1559999999999999</v>
      </c>
      <c r="T17" s="151">
        <v>1.218</v>
      </c>
      <c r="U17" s="147">
        <v>1.212</v>
      </c>
      <c r="W17" s="426">
        <v>1.2589999999999999</v>
      </c>
      <c r="X17" s="151">
        <v>1.321</v>
      </c>
      <c r="Y17" s="214">
        <v>1.385</v>
      </c>
      <c r="Z17" s="147">
        <v>1.6</v>
      </c>
      <c r="AB17" s="213">
        <v>1.696</v>
      </c>
      <c r="AC17" s="151">
        <v>1.7909999999999999</v>
      </c>
      <c r="AD17" s="288">
        <v>1.8340000000000001</v>
      </c>
      <c r="AE17" s="147">
        <v>1.875</v>
      </c>
      <c r="AG17" s="426">
        <v>1.879</v>
      </c>
      <c r="AH17" s="151">
        <v>1.946</v>
      </c>
      <c r="AI17" s="214">
        <v>2.323</v>
      </c>
      <c r="AJ17" s="147">
        <v>2.294</v>
      </c>
      <c r="AK17" s="130"/>
      <c r="AL17" s="213">
        <v>2.5009999999999999</v>
      </c>
      <c r="AM17" s="151">
        <v>2.17</v>
      </c>
      <c r="AN17" s="214">
        <v>2.3090000000000002</v>
      </c>
      <c r="AO17" s="147">
        <v>2.41</v>
      </c>
    </row>
    <row r="18" spans="1:41">
      <c r="A18" s="367" t="s">
        <v>28</v>
      </c>
      <c r="B18" s="261">
        <v>2.0419999999999998</v>
      </c>
      <c r="C18" s="367"/>
      <c r="D18" s="261">
        <v>2.0419999999999998</v>
      </c>
      <c r="E18" s="368"/>
      <c r="F18" s="147">
        <v>2.0419999999999998</v>
      </c>
      <c r="G18" s="119"/>
      <c r="H18" s="213">
        <v>2.0419999999999998</v>
      </c>
      <c r="I18" s="151">
        <v>2.0419999999999998</v>
      </c>
      <c r="J18" s="151">
        <v>2.0419999999999998</v>
      </c>
      <c r="K18" s="147">
        <v>2.0419999999999998</v>
      </c>
      <c r="L18" s="119"/>
      <c r="M18" s="262">
        <v>2.0419999999999998</v>
      </c>
      <c r="N18" s="171">
        <v>2.0419999999999998</v>
      </c>
      <c r="O18" s="171">
        <v>2.0419999999999998</v>
      </c>
      <c r="P18" s="174">
        <v>2.0419999999999998</v>
      </c>
      <c r="Q18" s="119"/>
      <c r="R18" s="213">
        <v>2.0419999999999998</v>
      </c>
      <c r="S18" s="151">
        <v>2.0419999999999998</v>
      </c>
      <c r="T18" s="151">
        <v>2.0419999999999998</v>
      </c>
      <c r="U18" s="147">
        <v>2.0419999999999998</v>
      </c>
      <c r="W18" s="426">
        <v>2.0419999999999998</v>
      </c>
      <c r="X18" s="151">
        <v>2.0419999999999998</v>
      </c>
      <c r="Y18" s="214">
        <v>2.0419999999999998</v>
      </c>
      <c r="Z18" s="147">
        <v>2.0419999999999998</v>
      </c>
      <c r="AB18" s="213">
        <v>2.0419999999999998</v>
      </c>
      <c r="AC18" s="151">
        <v>2.0419999999999998</v>
      </c>
      <c r="AD18" s="288">
        <v>2.0419999999999998</v>
      </c>
      <c r="AE18" s="147">
        <v>2.0419999999999998</v>
      </c>
      <c r="AG18" s="426">
        <v>2.0419999999999998</v>
      </c>
      <c r="AH18" s="151">
        <v>2.0419999999999998</v>
      </c>
      <c r="AI18" s="214">
        <v>2.0419999999999998</v>
      </c>
      <c r="AJ18" s="147">
        <v>2.0419999999999998</v>
      </c>
      <c r="AK18" s="130"/>
      <c r="AL18" s="213">
        <v>2.0419999999999998</v>
      </c>
      <c r="AM18" s="151">
        <v>2.0419999999999998</v>
      </c>
      <c r="AN18" s="214">
        <v>2.0419999999999998</v>
      </c>
      <c r="AO18" s="147">
        <v>2.0419999999999998</v>
      </c>
    </row>
    <row r="19" spans="1:41">
      <c r="A19" s="367" t="s">
        <v>29</v>
      </c>
      <c r="B19" s="261">
        <v>0.20100000000000001</v>
      </c>
      <c r="C19" s="367"/>
      <c r="D19" s="261">
        <v>0.214</v>
      </c>
      <c r="E19" s="368"/>
      <c r="F19" s="147">
        <v>0.73099999999999998</v>
      </c>
      <c r="G19" s="119"/>
      <c r="H19" s="213">
        <v>0.73199999999999998</v>
      </c>
      <c r="I19" s="151">
        <v>0.69499999999999995</v>
      </c>
      <c r="J19" s="151">
        <v>0.66900000000000004</v>
      </c>
      <c r="K19" s="147">
        <v>0.64200000000000002</v>
      </c>
      <c r="L19" s="119"/>
      <c r="M19" s="262">
        <v>0.60899999999999999</v>
      </c>
      <c r="N19" s="171">
        <v>0.59199999999999997</v>
      </c>
      <c r="O19" s="171">
        <v>0.61399999999999999</v>
      </c>
      <c r="P19" s="189">
        <v>0.5</v>
      </c>
      <c r="Q19" s="119"/>
      <c r="R19" s="213">
        <v>2.8460000000000001</v>
      </c>
      <c r="S19" s="151">
        <v>2.7360000000000002</v>
      </c>
      <c r="T19" s="151">
        <v>2.76</v>
      </c>
      <c r="U19" s="147">
        <v>2.746</v>
      </c>
      <c r="W19" s="426">
        <v>3.1070000000000002</v>
      </c>
      <c r="X19" s="151">
        <v>3.2559999999999998</v>
      </c>
      <c r="Y19" s="214">
        <v>3.0950000000000002</v>
      </c>
      <c r="Z19" s="147">
        <v>0.80700000000000005</v>
      </c>
      <c r="AB19" s="213">
        <v>1.2490000000000001</v>
      </c>
      <c r="AC19" s="151">
        <v>1.236</v>
      </c>
      <c r="AD19" s="288">
        <v>1.2410000000000001</v>
      </c>
      <c r="AE19" s="147">
        <v>2.1720000000000002</v>
      </c>
      <c r="AG19" s="426">
        <v>2.3980000000000001</v>
      </c>
      <c r="AH19" s="151">
        <v>3.2770000000000001</v>
      </c>
      <c r="AI19" s="214">
        <v>4.9960000000000004</v>
      </c>
      <c r="AJ19" s="147">
        <v>18.067</v>
      </c>
      <c r="AK19" s="130"/>
      <c r="AL19" s="213">
        <v>22.266999999999999</v>
      </c>
      <c r="AM19" s="151">
        <v>24.116</v>
      </c>
      <c r="AN19" s="214">
        <v>27.361999999999998</v>
      </c>
      <c r="AO19" s="147">
        <v>29.56</v>
      </c>
    </row>
    <row r="20" spans="1:41">
      <c r="A20" s="367" t="s">
        <v>30</v>
      </c>
      <c r="B20" s="261">
        <v>13.536</v>
      </c>
      <c r="C20" s="367"/>
      <c r="D20" s="261">
        <v>9.9090000000000007</v>
      </c>
      <c r="E20" s="368"/>
      <c r="F20" s="147">
        <v>13.677</v>
      </c>
      <c r="G20" s="119"/>
      <c r="H20" s="213">
        <v>14.292999999999999</v>
      </c>
      <c r="I20" s="151">
        <v>15.917999999999999</v>
      </c>
      <c r="J20" s="151">
        <v>17.093</v>
      </c>
      <c r="K20" s="147">
        <v>15.29</v>
      </c>
      <c r="L20" s="119"/>
      <c r="M20" s="172">
        <v>15.29</v>
      </c>
      <c r="N20" s="173">
        <v>15.923999999999999</v>
      </c>
      <c r="O20" s="173">
        <v>16.132000000000001</v>
      </c>
      <c r="P20" s="267">
        <v>13.814</v>
      </c>
      <c r="Q20" s="119"/>
      <c r="R20" s="152">
        <v>11.391</v>
      </c>
      <c r="S20" s="153">
        <v>13.814</v>
      </c>
      <c r="T20" s="153">
        <v>13.814</v>
      </c>
      <c r="U20" s="154">
        <v>19.059000000000001</v>
      </c>
      <c r="W20" s="152">
        <v>19.059000000000001</v>
      </c>
      <c r="X20" s="153">
        <v>19.059000000000001</v>
      </c>
      <c r="Y20" s="155">
        <v>19.059000000000001</v>
      </c>
      <c r="Z20" s="154">
        <v>24.754000000000001</v>
      </c>
      <c r="AB20" s="152">
        <v>24.754000000000001</v>
      </c>
      <c r="AC20" s="153">
        <v>24.754000000000001</v>
      </c>
      <c r="AD20" s="211">
        <v>24.754000000000001</v>
      </c>
      <c r="AE20" s="154">
        <v>30.004999999999999</v>
      </c>
      <c r="AG20" s="152">
        <v>30.004999999999999</v>
      </c>
      <c r="AH20" s="153">
        <v>30.004999999999999</v>
      </c>
      <c r="AI20" s="155">
        <v>30.004999999999999</v>
      </c>
      <c r="AJ20" s="154">
        <v>36.86</v>
      </c>
      <c r="AK20" s="130"/>
      <c r="AL20" s="527">
        <v>36.86</v>
      </c>
      <c r="AM20" s="552">
        <v>36.86</v>
      </c>
      <c r="AN20" s="532">
        <v>36.86</v>
      </c>
      <c r="AO20" s="154">
        <v>39.759</v>
      </c>
    </row>
    <row r="21" spans="1:41" ht="13.2" thickBot="1">
      <c r="A21" s="371" t="s">
        <v>58</v>
      </c>
      <c r="B21" s="268">
        <v>116.08499999999999</v>
      </c>
      <c r="C21" s="371"/>
      <c r="D21" s="268">
        <v>123.976</v>
      </c>
      <c r="E21" s="366"/>
      <c r="F21" s="269">
        <v>162.07400000000001</v>
      </c>
      <c r="G21" s="113"/>
      <c r="H21" s="270">
        <v>191.52199999999999</v>
      </c>
      <c r="I21" s="271">
        <v>215.56399999999999</v>
      </c>
      <c r="J21" s="271">
        <v>221.73099999999999</v>
      </c>
      <c r="K21" s="269">
        <v>232.29</v>
      </c>
      <c r="L21" s="119"/>
      <c r="M21" s="272">
        <v>259.48700000000002</v>
      </c>
      <c r="N21" s="273">
        <v>272.23399999999998</v>
      </c>
      <c r="O21" s="273">
        <v>291.334</v>
      </c>
      <c r="P21" s="274">
        <v>305.75200000000001</v>
      </c>
      <c r="Q21" s="119"/>
      <c r="R21" s="272">
        <v>369.24599999999998</v>
      </c>
      <c r="S21" s="273">
        <v>427.99400000000003</v>
      </c>
      <c r="T21" s="273">
        <v>456.58199999999999</v>
      </c>
      <c r="U21" s="274">
        <v>480.41300000000001</v>
      </c>
      <c r="W21" s="272">
        <v>570.78300000000002</v>
      </c>
      <c r="X21" s="273">
        <v>568.52099999999996</v>
      </c>
      <c r="Y21" s="436">
        <v>586.71500000000003</v>
      </c>
      <c r="Z21" s="274">
        <v>579.31799999999998</v>
      </c>
      <c r="AB21" s="272">
        <v>627.39800000000002</v>
      </c>
      <c r="AC21" s="273">
        <v>629.202</v>
      </c>
      <c r="AD21" s="436">
        <v>629.49699999999996</v>
      </c>
      <c r="AE21" s="274">
        <v>608.88599999999997</v>
      </c>
      <c r="AG21" s="272">
        <v>650.03300000000002</v>
      </c>
      <c r="AH21" s="273">
        <v>657.803</v>
      </c>
      <c r="AI21" s="436">
        <v>670.93299999999999</v>
      </c>
      <c r="AJ21" s="274">
        <v>665.54700000000003</v>
      </c>
      <c r="AK21" s="130"/>
      <c r="AL21" s="272">
        <v>713.90499999999997</v>
      </c>
      <c r="AM21" s="273">
        <v>722.92200000000003</v>
      </c>
      <c r="AN21" s="436">
        <v>751.25699999999995</v>
      </c>
      <c r="AO21" s="274">
        <v>765.00099999999998</v>
      </c>
    </row>
    <row r="22" spans="1:41" ht="13.2" thickTop="1">
      <c r="B22" s="189"/>
      <c r="D22" s="189"/>
      <c r="E22" s="119"/>
      <c r="F22" s="189"/>
      <c r="G22" s="119"/>
      <c r="H22" s="190"/>
      <c r="I22" s="119"/>
      <c r="J22" s="119"/>
      <c r="K22" s="189"/>
      <c r="L22" s="119"/>
      <c r="M22" s="190"/>
      <c r="N22" s="119"/>
      <c r="O22" s="119"/>
      <c r="P22" s="189"/>
      <c r="Q22" s="119"/>
      <c r="R22" s="190"/>
      <c r="S22" s="119"/>
      <c r="T22" s="119"/>
      <c r="U22" s="189"/>
      <c r="W22" s="418"/>
      <c r="X22" s="119"/>
      <c r="Y22" s="192"/>
      <c r="Z22" s="189"/>
      <c r="AB22" s="190"/>
      <c r="AC22" s="119"/>
      <c r="AD22" s="192"/>
      <c r="AE22" s="189"/>
      <c r="AG22" s="418"/>
      <c r="AH22" s="119"/>
      <c r="AI22" s="192"/>
      <c r="AJ22" s="189"/>
      <c r="AL22" s="190"/>
      <c r="AM22" s="119"/>
      <c r="AN22" s="192"/>
      <c r="AO22" s="189"/>
    </row>
    <row r="23" spans="1:41">
      <c r="A23" s="373" t="s">
        <v>31</v>
      </c>
      <c r="B23" s="380"/>
      <c r="C23" s="373"/>
      <c r="D23" s="380"/>
      <c r="E23" s="381"/>
      <c r="F23" s="380"/>
      <c r="G23" s="119"/>
      <c r="H23" s="190"/>
      <c r="I23" s="119"/>
      <c r="J23" s="119"/>
      <c r="K23" s="189"/>
      <c r="L23" s="119"/>
      <c r="M23" s="190"/>
      <c r="N23" s="119"/>
      <c r="O23" s="119"/>
      <c r="P23" s="189"/>
      <c r="Q23" s="119"/>
      <c r="R23" s="190"/>
      <c r="S23" s="119"/>
      <c r="T23" s="119"/>
      <c r="U23" s="189"/>
      <c r="W23" s="418"/>
      <c r="X23" s="119"/>
      <c r="Y23" s="192"/>
      <c r="Z23" s="189"/>
      <c r="AB23" s="190"/>
      <c r="AC23" s="119"/>
      <c r="AD23" s="192"/>
      <c r="AE23" s="189"/>
      <c r="AG23" s="418"/>
      <c r="AH23" s="119"/>
      <c r="AI23" s="192"/>
      <c r="AJ23" s="189"/>
      <c r="AL23" s="190"/>
      <c r="AM23" s="119"/>
      <c r="AN23" s="192"/>
      <c r="AO23" s="189"/>
    </row>
    <row r="24" spans="1:41">
      <c r="A24" s="367" t="s">
        <v>32</v>
      </c>
      <c r="B24" s="382"/>
      <c r="C24" s="367"/>
      <c r="D24" s="382"/>
      <c r="E24" s="368"/>
      <c r="F24" s="189"/>
      <c r="G24" s="119"/>
      <c r="H24" s="190"/>
      <c r="I24" s="119"/>
      <c r="J24" s="119"/>
      <c r="K24" s="189"/>
      <c r="L24" s="119"/>
      <c r="M24" s="190"/>
      <c r="N24" s="119"/>
      <c r="O24" s="119"/>
      <c r="P24" s="189"/>
      <c r="Q24" s="119"/>
      <c r="R24" s="190"/>
      <c r="S24" s="119"/>
      <c r="T24" s="119"/>
      <c r="U24" s="189"/>
      <c r="W24" s="418"/>
      <c r="X24" s="119"/>
      <c r="Y24" s="192"/>
      <c r="Z24" s="189"/>
      <c r="AB24" s="190"/>
      <c r="AC24" s="119"/>
      <c r="AD24" s="192"/>
      <c r="AE24" s="189"/>
      <c r="AG24" s="418"/>
      <c r="AH24" s="119"/>
      <c r="AI24" s="192"/>
      <c r="AJ24" s="189"/>
      <c r="AL24" s="190"/>
      <c r="AM24" s="119"/>
      <c r="AN24" s="192"/>
      <c r="AO24" s="189"/>
    </row>
    <row r="25" spans="1:41">
      <c r="A25" s="367" t="s">
        <v>119</v>
      </c>
      <c r="B25" s="257">
        <v>17.103000000000002</v>
      </c>
      <c r="C25" s="383"/>
      <c r="D25" s="275">
        <v>17.853999999999999</v>
      </c>
      <c r="E25" s="384"/>
      <c r="F25" s="174">
        <v>20.219000000000001</v>
      </c>
      <c r="G25" s="276"/>
      <c r="H25" s="144">
        <v>31.085999999999999</v>
      </c>
      <c r="I25" s="143">
        <v>29.687000000000001</v>
      </c>
      <c r="J25" s="143">
        <v>25.812000000000001</v>
      </c>
      <c r="K25" s="139">
        <v>29.812999999999999</v>
      </c>
      <c r="L25" s="119"/>
      <c r="M25" s="277">
        <v>38.807000000000002</v>
      </c>
      <c r="N25" s="247">
        <v>25.893000000000001</v>
      </c>
      <c r="O25" s="247">
        <v>38.78</v>
      </c>
      <c r="P25" s="250">
        <v>39.337000000000003</v>
      </c>
      <c r="Q25" s="119"/>
      <c r="R25" s="262">
        <v>49.686</v>
      </c>
      <c r="S25" s="171">
        <v>58.634</v>
      </c>
      <c r="T25" s="171">
        <v>54.912999999999997</v>
      </c>
      <c r="U25" s="174">
        <v>54.344999999999999</v>
      </c>
      <c r="W25" s="419">
        <v>75.126000000000005</v>
      </c>
      <c r="X25" s="171">
        <v>60.087000000000003</v>
      </c>
      <c r="Y25" s="288">
        <v>53.189</v>
      </c>
      <c r="Z25" s="174">
        <v>50.789000000000001</v>
      </c>
      <c r="AB25" s="262">
        <v>49.098999999999997</v>
      </c>
      <c r="AC25" s="171">
        <v>46.006999999999998</v>
      </c>
      <c r="AD25" s="288">
        <v>44.478999999999999</v>
      </c>
      <c r="AE25" s="174">
        <v>47.820999999999998</v>
      </c>
      <c r="AG25" s="422">
        <v>56</v>
      </c>
      <c r="AH25" s="458">
        <v>62.813000000000002</v>
      </c>
      <c r="AI25" s="494">
        <v>60.387999999999998</v>
      </c>
      <c r="AJ25" s="174">
        <v>45.097999999999999</v>
      </c>
      <c r="AK25" s="130"/>
      <c r="AL25" s="262">
        <v>57.353999999999999</v>
      </c>
      <c r="AM25" s="171">
        <v>56.19</v>
      </c>
      <c r="AN25" s="288">
        <v>61.991999999999997</v>
      </c>
      <c r="AO25" s="174">
        <v>56.408999999999999</v>
      </c>
    </row>
    <row r="26" spans="1:41">
      <c r="A26" s="367" t="s">
        <v>120</v>
      </c>
      <c r="B26" s="261">
        <v>30.186</v>
      </c>
      <c r="C26" s="52"/>
      <c r="D26" s="278">
        <v>15.1</v>
      </c>
      <c r="E26" s="279"/>
      <c r="F26" s="278" t="s">
        <v>38</v>
      </c>
      <c r="G26" s="279"/>
      <c r="H26" s="259" t="s">
        <v>38</v>
      </c>
      <c r="I26" s="260" t="s">
        <v>38</v>
      </c>
      <c r="J26" s="280" t="s">
        <v>38</v>
      </c>
      <c r="K26" s="258" t="s">
        <v>38</v>
      </c>
      <c r="L26" s="119"/>
      <c r="M26" s="213">
        <v>30</v>
      </c>
      <c r="N26" s="151">
        <v>24</v>
      </c>
      <c r="O26" s="151">
        <v>15</v>
      </c>
      <c r="P26" s="258" t="s">
        <v>38</v>
      </c>
      <c r="Q26" s="119"/>
      <c r="R26" s="259" t="s">
        <v>38</v>
      </c>
      <c r="S26" s="260" t="s">
        <v>38</v>
      </c>
      <c r="T26" s="260" t="s">
        <v>38</v>
      </c>
      <c r="U26" s="258" t="s">
        <v>38</v>
      </c>
      <c r="W26" s="435" t="s">
        <v>38</v>
      </c>
      <c r="X26" s="260" t="s">
        <v>38</v>
      </c>
      <c r="Y26" s="280" t="s">
        <v>38</v>
      </c>
      <c r="Z26" s="258" t="s">
        <v>38</v>
      </c>
      <c r="AB26" s="259" t="s">
        <v>38</v>
      </c>
      <c r="AC26" s="260" t="s">
        <v>38</v>
      </c>
      <c r="AD26" s="459" t="s">
        <v>38</v>
      </c>
      <c r="AE26" s="482" t="s">
        <v>38</v>
      </c>
      <c r="AG26" s="493" t="s">
        <v>38</v>
      </c>
      <c r="AH26" s="501" t="s">
        <v>38</v>
      </c>
      <c r="AI26" s="459" t="s">
        <v>38</v>
      </c>
      <c r="AJ26" s="482" t="s">
        <v>38</v>
      </c>
      <c r="AL26" s="528" t="s">
        <v>38</v>
      </c>
      <c r="AM26" s="501" t="s">
        <v>38</v>
      </c>
      <c r="AN26" s="459" t="s">
        <v>38</v>
      </c>
      <c r="AO26" s="482" t="s">
        <v>38</v>
      </c>
    </row>
    <row r="27" spans="1:41">
      <c r="A27" s="367" t="s">
        <v>121</v>
      </c>
      <c r="B27" s="434" t="s">
        <v>38</v>
      </c>
      <c r="C27" s="367"/>
      <c r="D27" s="278" t="s">
        <v>38</v>
      </c>
      <c r="E27" s="368"/>
      <c r="F27" s="174">
        <v>0.91700000000000004</v>
      </c>
      <c r="G27" s="119"/>
      <c r="H27" s="213">
        <v>3.258</v>
      </c>
      <c r="I27" s="151">
        <v>0.88100000000000001</v>
      </c>
      <c r="J27" s="151">
        <v>0.50600000000000001</v>
      </c>
      <c r="K27" s="147">
        <v>0.47</v>
      </c>
      <c r="L27" s="119"/>
      <c r="M27" s="213">
        <v>0.39800000000000002</v>
      </c>
      <c r="N27" s="151">
        <v>4.4480000000000004</v>
      </c>
      <c r="O27" s="151">
        <v>0.82</v>
      </c>
      <c r="P27" s="147">
        <v>0.19500000000000001</v>
      </c>
      <c r="Q27" s="119"/>
      <c r="R27" s="262">
        <v>0.83199999999999996</v>
      </c>
      <c r="S27" s="171">
        <v>0.95199999999999996</v>
      </c>
      <c r="T27" s="171">
        <v>0.995</v>
      </c>
      <c r="U27" s="174">
        <v>0</v>
      </c>
      <c r="W27" s="419">
        <v>2.7610000000000001</v>
      </c>
      <c r="X27" s="171">
        <v>9.6000000000000002E-2</v>
      </c>
      <c r="Y27" s="288">
        <v>0.439</v>
      </c>
      <c r="Z27" s="174">
        <v>0.22900000000000001</v>
      </c>
      <c r="AB27" s="262">
        <v>2.597</v>
      </c>
      <c r="AC27" s="171">
        <v>1.143</v>
      </c>
      <c r="AD27" s="288">
        <v>1.4350000000000001</v>
      </c>
      <c r="AE27" s="482" t="s">
        <v>38</v>
      </c>
      <c r="AG27" s="443">
        <v>1.248</v>
      </c>
      <c r="AH27" s="347">
        <v>1.2689999999999999</v>
      </c>
      <c r="AI27" s="348">
        <v>0.67400000000000004</v>
      </c>
      <c r="AJ27" s="511">
        <v>4.0000000000000001E-3</v>
      </c>
      <c r="AL27" s="529">
        <v>2.6429999999999998</v>
      </c>
      <c r="AM27" s="501" t="s">
        <v>38</v>
      </c>
      <c r="AN27" s="459">
        <v>2.3490000000000002</v>
      </c>
      <c r="AO27" s="511">
        <v>1.357</v>
      </c>
    </row>
    <row r="28" spans="1:41">
      <c r="A28" s="367" t="s">
        <v>122</v>
      </c>
      <c r="B28" s="261">
        <v>6.5179999999999998</v>
      </c>
      <c r="C28" s="367"/>
      <c r="D28" s="275">
        <v>12.819000000000001</v>
      </c>
      <c r="E28" s="368"/>
      <c r="F28" s="174">
        <v>18.398</v>
      </c>
      <c r="G28" s="119"/>
      <c r="H28" s="213">
        <v>20.913</v>
      </c>
      <c r="I28" s="151">
        <v>22.138000000000002</v>
      </c>
      <c r="J28" s="151">
        <v>21.106000000000002</v>
      </c>
      <c r="K28" s="147">
        <v>19.399000000000001</v>
      </c>
      <c r="L28" s="119"/>
      <c r="M28" s="213">
        <v>15.452</v>
      </c>
      <c r="N28" s="151">
        <v>20.72</v>
      </c>
      <c r="O28" s="151">
        <v>21.696000000000002</v>
      </c>
      <c r="P28" s="147">
        <v>24.733000000000001</v>
      </c>
      <c r="Q28" s="119"/>
      <c r="R28" s="213">
        <v>25.748999999999999</v>
      </c>
      <c r="S28" s="151">
        <v>31.974</v>
      </c>
      <c r="T28" s="151">
        <v>37.738</v>
      </c>
      <c r="U28" s="147">
        <v>33.899000000000001</v>
      </c>
      <c r="W28" s="426">
        <v>40.622</v>
      </c>
      <c r="X28" s="151">
        <v>43.018999999999998</v>
      </c>
      <c r="Y28" s="214">
        <v>44.491</v>
      </c>
      <c r="Z28" s="147">
        <v>38.265999999999998</v>
      </c>
      <c r="AB28" s="213">
        <v>35.518999999999998</v>
      </c>
      <c r="AC28" s="151">
        <v>35.979999999999997</v>
      </c>
      <c r="AD28" s="288">
        <v>42.639000000000003</v>
      </c>
      <c r="AE28" s="147">
        <v>40.713999999999999</v>
      </c>
      <c r="AG28" s="426">
        <v>48.478999999999999</v>
      </c>
      <c r="AH28" s="151">
        <v>40.384</v>
      </c>
      <c r="AI28" s="214">
        <v>38.207999999999998</v>
      </c>
      <c r="AJ28" s="147">
        <v>38.524000000000001</v>
      </c>
      <c r="AK28" s="130"/>
      <c r="AL28" s="213">
        <v>37.965000000000003</v>
      </c>
      <c r="AM28" s="151">
        <v>44.228999999999999</v>
      </c>
      <c r="AN28" s="214">
        <v>42.871000000000002</v>
      </c>
      <c r="AO28" s="147">
        <v>44.296999999999997</v>
      </c>
    </row>
    <row r="29" spans="1:41">
      <c r="A29" s="367" t="s">
        <v>126</v>
      </c>
      <c r="B29" s="258" t="s">
        <v>38</v>
      </c>
      <c r="C29" s="367"/>
      <c r="D29" s="258" t="s">
        <v>38</v>
      </c>
      <c r="E29" s="368"/>
      <c r="F29" s="258" t="s">
        <v>38</v>
      </c>
      <c r="G29" s="119"/>
      <c r="H29" s="259" t="s">
        <v>38</v>
      </c>
      <c r="I29" s="260" t="s">
        <v>38</v>
      </c>
      <c r="J29" s="260" t="s">
        <v>38</v>
      </c>
      <c r="K29" s="258" t="s">
        <v>38</v>
      </c>
      <c r="L29" s="119"/>
      <c r="M29" s="259" t="s">
        <v>38</v>
      </c>
      <c r="N29" s="260" t="s">
        <v>38</v>
      </c>
      <c r="O29" s="260" t="s">
        <v>38</v>
      </c>
      <c r="P29" s="258" t="s">
        <v>38</v>
      </c>
      <c r="Q29" s="119"/>
      <c r="R29" s="213">
        <v>4.532</v>
      </c>
      <c r="S29" s="151">
        <v>4.1630000000000003</v>
      </c>
      <c r="T29" s="151">
        <v>3.9169999999999998</v>
      </c>
      <c r="U29" s="147">
        <v>3.766</v>
      </c>
      <c r="W29" s="426">
        <v>3.8290000000000002</v>
      </c>
      <c r="X29" s="151">
        <v>3.9620000000000002</v>
      </c>
      <c r="Y29" s="214">
        <v>5.7690000000000001</v>
      </c>
      <c r="Z29" s="147">
        <v>5.8440000000000003</v>
      </c>
      <c r="AB29" s="213">
        <v>4.4340000000000002</v>
      </c>
      <c r="AC29" s="151">
        <v>5.4560000000000004</v>
      </c>
      <c r="AD29" s="288">
        <v>6.2489999999999997</v>
      </c>
      <c r="AE29" s="147">
        <v>6.8630000000000004</v>
      </c>
      <c r="AG29" s="426">
        <v>7.4169999999999998</v>
      </c>
      <c r="AH29" s="151">
        <v>72.058000000000007</v>
      </c>
      <c r="AI29" s="214">
        <v>8.359</v>
      </c>
      <c r="AJ29" s="147">
        <v>9.0660000000000007</v>
      </c>
      <c r="AK29" s="130"/>
      <c r="AL29" s="213">
        <v>9.9469999999999992</v>
      </c>
      <c r="AM29" s="151">
        <v>9.9320000000000004</v>
      </c>
      <c r="AN29" s="214">
        <v>10.223000000000001</v>
      </c>
      <c r="AO29" s="147">
        <v>10.534000000000001</v>
      </c>
    </row>
    <row r="30" spans="1:41">
      <c r="A30" s="367" t="s">
        <v>123</v>
      </c>
      <c r="B30" s="261">
        <v>13.198</v>
      </c>
      <c r="C30" s="367"/>
      <c r="D30" s="275">
        <v>19.004999999999999</v>
      </c>
      <c r="E30" s="368"/>
      <c r="F30" s="174">
        <v>29.184000000000001</v>
      </c>
      <c r="G30" s="119"/>
      <c r="H30" s="213">
        <v>37.152999999999999</v>
      </c>
      <c r="I30" s="151">
        <v>36.354999999999997</v>
      </c>
      <c r="J30" s="151">
        <v>37.469000000000001</v>
      </c>
      <c r="K30" s="147">
        <v>35.103999999999999</v>
      </c>
      <c r="L30" s="119"/>
      <c r="M30" s="213">
        <v>20.975000000000001</v>
      </c>
      <c r="N30" s="151">
        <v>28.335999999999999</v>
      </c>
      <c r="O30" s="151">
        <v>23.361000000000001</v>
      </c>
      <c r="P30" s="147">
        <v>25.602</v>
      </c>
      <c r="Q30" s="119"/>
      <c r="R30" s="213">
        <v>37.470999999999997</v>
      </c>
      <c r="S30" s="151">
        <v>44.024000000000001</v>
      </c>
      <c r="T30" s="151">
        <v>50.841999999999999</v>
      </c>
      <c r="U30" s="147">
        <v>49.295999999999999</v>
      </c>
      <c r="W30" s="426">
        <v>69.626000000000005</v>
      </c>
      <c r="X30" s="151">
        <v>69.793000000000006</v>
      </c>
      <c r="Y30" s="214">
        <v>72.311000000000007</v>
      </c>
      <c r="Z30" s="147">
        <v>63.381</v>
      </c>
      <c r="AB30" s="213">
        <v>73.924999999999997</v>
      </c>
      <c r="AC30" s="151">
        <v>66.349999999999994</v>
      </c>
      <c r="AD30" s="288">
        <v>72.137</v>
      </c>
      <c r="AE30" s="147">
        <v>63.78</v>
      </c>
      <c r="AG30" s="426">
        <v>84.396000000000001</v>
      </c>
      <c r="AH30" s="151">
        <v>8.0950000000000006</v>
      </c>
      <c r="AI30" s="214">
        <v>76.186999999999998</v>
      </c>
      <c r="AJ30" s="147">
        <v>69.661000000000001</v>
      </c>
      <c r="AK30" s="130"/>
      <c r="AL30" s="213">
        <v>78.527000000000001</v>
      </c>
      <c r="AM30" s="151">
        <v>75.486000000000004</v>
      </c>
      <c r="AN30" s="214">
        <v>71.721999999999994</v>
      </c>
      <c r="AO30" s="147">
        <v>76.984999999999999</v>
      </c>
    </row>
    <row r="31" spans="1:41">
      <c r="A31" s="367" t="s">
        <v>124</v>
      </c>
      <c r="B31" s="261">
        <v>7.0030000000000001</v>
      </c>
      <c r="C31" s="367"/>
      <c r="D31" s="275">
        <v>11.21</v>
      </c>
      <c r="E31" s="368"/>
      <c r="F31" s="174">
        <v>13.538</v>
      </c>
      <c r="G31" s="119"/>
      <c r="H31" s="213">
        <v>13.391999999999999</v>
      </c>
      <c r="I31" s="151">
        <v>15.24</v>
      </c>
      <c r="J31" s="151">
        <v>16.047999999999998</v>
      </c>
      <c r="K31" s="147">
        <v>16.739999999999998</v>
      </c>
      <c r="L31" s="119"/>
      <c r="M31" s="152">
        <v>17.739999999999998</v>
      </c>
      <c r="N31" s="153">
        <v>17.399999999999999</v>
      </c>
      <c r="O31" s="153">
        <v>16.771000000000001</v>
      </c>
      <c r="P31" s="154">
        <v>15.821</v>
      </c>
      <c r="Q31" s="119"/>
      <c r="R31" s="152">
        <v>17.324000000000002</v>
      </c>
      <c r="S31" s="153">
        <v>18.771999999999998</v>
      </c>
      <c r="T31" s="153">
        <v>20.934000000000001</v>
      </c>
      <c r="U31" s="154">
        <v>18.916</v>
      </c>
      <c r="W31" s="152">
        <v>25.207000000000001</v>
      </c>
      <c r="X31" s="153">
        <v>22.829000000000001</v>
      </c>
      <c r="Y31" s="155">
        <v>23.14</v>
      </c>
      <c r="Z31" s="154">
        <v>22.577000000000002</v>
      </c>
      <c r="AB31" s="152">
        <v>26.687000000000001</v>
      </c>
      <c r="AC31" s="153">
        <v>30.797000000000001</v>
      </c>
      <c r="AD31" s="211">
        <v>30.465</v>
      </c>
      <c r="AE31" s="154">
        <v>30.442</v>
      </c>
      <c r="AG31" s="152">
        <v>28.786999999999999</v>
      </c>
      <c r="AH31" s="153">
        <v>30.988</v>
      </c>
      <c r="AI31" s="155">
        <v>32.140999999999998</v>
      </c>
      <c r="AJ31" s="154">
        <v>33.744</v>
      </c>
      <c r="AK31" s="130"/>
      <c r="AL31" s="527">
        <v>39.478000000000002</v>
      </c>
      <c r="AM31" s="552">
        <v>40.899000000000001</v>
      </c>
      <c r="AN31" s="532">
        <v>46.825000000000003</v>
      </c>
      <c r="AO31" s="154">
        <v>40.963000000000001</v>
      </c>
    </row>
    <row r="32" spans="1:41" ht="13.2" thickBot="1">
      <c r="A32" s="371" t="s">
        <v>125</v>
      </c>
      <c r="B32" s="268">
        <v>74.007999999999996</v>
      </c>
      <c r="C32" s="371"/>
      <c r="D32" s="268">
        <v>75.988</v>
      </c>
      <c r="E32" s="366"/>
      <c r="F32" s="269">
        <v>82.256</v>
      </c>
      <c r="G32" s="113"/>
      <c r="H32" s="270">
        <v>105.80200000000001</v>
      </c>
      <c r="I32" s="271">
        <v>104.301</v>
      </c>
      <c r="J32" s="271">
        <v>100.941</v>
      </c>
      <c r="K32" s="269">
        <v>101.526</v>
      </c>
      <c r="L32" s="119"/>
      <c r="M32" s="270">
        <v>123.372</v>
      </c>
      <c r="N32" s="271">
        <v>120.797</v>
      </c>
      <c r="O32" s="271">
        <v>116.428</v>
      </c>
      <c r="P32" s="269">
        <v>105.688</v>
      </c>
      <c r="Q32" s="119"/>
      <c r="R32" s="272">
        <v>135.59399999999999</v>
      </c>
      <c r="S32" s="273">
        <v>158.51900000000001</v>
      </c>
      <c r="T32" s="271">
        <v>169.33899999999997</v>
      </c>
      <c r="U32" s="269">
        <v>160.22199999999998</v>
      </c>
      <c r="W32" s="270">
        <v>217.17099999999999</v>
      </c>
      <c r="X32" s="273">
        <v>199.786</v>
      </c>
      <c r="Y32" s="436">
        <v>199.339</v>
      </c>
      <c r="Z32" s="269">
        <v>181.08600000000001</v>
      </c>
      <c r="AB32" s="270">
        <v>192.261</v>
      </c>
      <c r="AC32" s="271">
        <v>185.733</v>
      </c>
      <c r="AD32" s="281">
        <v>197.404</v>
      </c>
      <c r="AE32" s="269">
        <v>189.62</v>
      </c>
      <c r="AG32" s="270">
        <v>226.327</v>
      </c>
      <c r="AH32" s="271">
        <v>215.607</v>
      </c>
      <c r="AI32" s="281">
        <v>215.95699999999999</v>
      </c>
      <c r="AJ32" s="269">
        <v>196.09700000000001</v>
      </c>
      <c r="AK32" s="130"/>
      <c r="AL32" s="270">
        <v>225.91399999999999</v>
      </c>
      <c r="AM32" s="271">
        <v>226.73599999999999</v>
      </c>
      <c r="AN32" s="281">
        <v>235.982</v>
      </c>
      <c r="AO32" s="269">
        <v>230.54499999999999</v>
      </c>
    </row>
    <row r="33" spans="1:41" ht="13.2" thickTop="1">
      <c r="A33" s="367" t="s">
        <v>80</v>
      </c>
      <c r="B33" s="258" t="s">
        <v>38</v>
      </c>
      <c r="C33" s="371"/>
      <c r="D33" s="258" t="s">
        <v>38</v>
      </c>
      <c r="E33" s="366"/>
      <c r="F33" s="258" t="s">
        <v>38</v>
      </c>
      <c r="G33" s="113"/>
      <c r="H33" s="259" t="s">
        <v>38</v>
      </c>
      <c r="I33" s="260" t="s">
        <v>38</v>
      </c>
      <c r="J33" s="260" t="s">
        <v>38</v>
      </c>
      <c r="K33" s="258" t="s">
        <v>38</v>
      </c>
      <c r="L33" s="119"/>
      <c r="M33" s="259" t="s">
        <v>38</v>
      </c>
      <c r="N33" s="260" t="s">
        <v>38</v>
      </c>
      <c r="O33" s="260" t="s">
        <v>38</v>
      </c>
      <c r="P33" s="258" t="s">
        <v>38</v>
      </c>
      <c r="Q33" s="119"/>
      <c r="R33" s="213">
        <v>5.9390000000000001</v>
      </c>
      <c r="S33" s="151">
        <v>5.0270000000000001</v>
      </c>
      <c r="T33" s="151">
        <v>4.1079999999999997</v>
      </c>
      <c r="U33" s="147">
        <v>3.177</v>
      </c>
      <c r="W33" s="426">
        <v>13.114000000000001</v>
      </c>
      <c r="X33" s="151">
        <v>12.522</v>
      </c>
      <c r="Y33" s="214">
        <v>20.079000000000001</v>
      </c>
      <c r="Z33" s="147">
        <v>18.658999999999999</v>
      </c>
      <c r="AB33" s="213">
        <v>39.198</v>
      </c>
      <c r="AC33" s="151">
        <v>37.427</v>
      </c>
      <c r="AD33" s="288">
        <v>35.567</v>
      </c>
      <c r="AE33" s="147">
        <v>34.125999999999998</v>
      </c>
      <c r="AG33" s="426">
        <v>33.823</v>
      </c>
      <c r="AH33" s="151">
        <v>36.441000000000003</v>
      </c>
      <c r="AI33" s="214">
        <v>34.164999999999999</v>
      </c>
      <c r="AJ33" s="147">
        <v>31.664999999999999</v>
      </c>
      <c r="AK33" s="130"/>
      <c r="AL33" s="213">
        <v>34.619999999999997</v>
      </c>
      <c r="AM33" s="151">
        <v>27.599</v>
      </c>
      <c r="AN33" s="214">
        <v>25.068000000000001</v>
      </c>
      <c r="AO33" s="147">
        <v>21.920999999999999</v>
      </c>
    </row>
    <row r="34" spans="1:41" ht="13.2" thickBot="1">
      <c r="A34" s="371" t="s">
        <v>79</v>
      </c>
      <c r="B34" s="268">
        <v>74.007999999999996</v>
      </c>
      <c r="C34" s="371"/>
      <c r="D34" s="268">
        <v>75.988</v>
      </c>
      <c r="E34" s="366"/>
      <c r="F34" s="269">
        <v>82.256</v>
      </c>
      <c r="G34" s="113"/>
      <c r="H34" s="270">
        <v>105.80200000000001</v>
      </c>
      <c r="I34" s="271">
        <v>104.301</v>
      </c>
      <c r="J34" s="281">
        <v>100.941</v>
      </c>
      <c r="K34" s="269">
        <v>101.526</v>
      </c>
      <c r="L34" s="119"/>
      <c r="M34" s="270">
        <v>123.372</v>
      </c>
      <c r="N34" s="271">
        <v>120.797</v>
      </c>
      <c r="O34" s="281">
        <v>116.428</v>
      </c>
      <c r="P34" s="269">
        <v>105.688</v>
      </c>
      <c r="Q34" s="119"/>
      <c r="R34" s="270">
        <v>141.53299999999999</v>
      </c>
      <c r="S34" s="271">
        <v>163.54599999999999</v>
      </c>
      <c r="T34" s="281">
        <v>173.447</v>
      </c>
      <c r="U34" s="269">
        <v>163.39899999999997</v>
      </c>
      <c r="W34" s="270">
        <v>230.285</v>
      </c>
      <c r="X34" s="271">
        <v>212.30799999999999</v>
      </c>
      <c r="Y34" s="281">
        <v>219.41800000000001</v>
      </c>
      <c r="Z34" s="269">
        <v>199.745</v>
      </c>
      <c r="AB34" s="270">
        <v>231.459</v>
      </c>
      <c r="AC34" s="271">
        <v>223.16</v>
      </c>
      <c r="AD34" s="281">
        <v>232.971</v>
      </c>
      <c r="AE34" s="269">
        <v>223.74600000000001</v>
      </c>
      <c r="AG34" s="270">
        <v>260.14999999999998</v>
      </c>
      <c r="AH34" s="271">
        <v>252.048</v>
      </c>
      <c r="AI34" s="281">
        <v>250.12200000000001</v>
      </c>
      <c r="AJ34" s="269">
        <v>227.762</v>
      </c>
      <c r="AK34" s="130"/>
      <c r="AL34" s="270">
        <v>260.53399999999999</v>
      </c>
      <c r="AM34" s="271">
        <v>254.33500000000001</v>
      </c>
      <c r="AN34" s="281">
        <v>261.05</v>
      </c>
      <c r="AO34" s="269">
        <v>252.46600000000001</v>
      </c>
    </row>
    <row r="35" spans="1:41" ht="13.2" thickTop="1">
      <c r="B35" s="189"/>
      <c r="D35" s="189"/>
      <c r="E35" s="119"/>
      <c r="F35" s="189"/>
      <c r="G35" s="119"/>
      <c r="H35" s="190"/>
      <c r="I35" s="119"/>
      <c r="J35" s="119"/>
      <c r="K35" s="189"/>
      <c r="L35" s="119"/>
      <c r="M35" s="190"/>
      <c r="N35" s="119"/>
      <c r="O35" s="119"/>
      <c r="P35" s="189"/>
      <c r="Q35" s="119"/>
      <c r="R35" s="190"/>
      <c r="S35" s="119"/>
      <c r="T35" s="119"/>
      <c r="U35" s="189"/>
      <c r="W35" s="418"/>
      <c r="X35" s="119"/>
      <c r="Y35" s="192"/>
      <c r="Z35" s="189"/>
      <c r="AB35" s="190"/>
      <c r="AC35" s="119"/>
      <c r="AD35" s="192"/>
      <c r="AE35" s="189"/>
      <c r="AG35" s="418"/>
      <c r="AH35" s="119"/>
      <c r="AI35" s="192"/>
      <c r="AJ35" s="189"/>
      <c r="AL35" s="190"/>
      <c r="AM35" s="119"/>
      <c r="AN35" s="192"/>
      <c r="AO35" s="189"/>
    </row>
    <row r="36" spans="1:41">
      <c r="A36" s="367" t="s">
        <v>51</v>
      </c>
      <c r="B36" s="147">
        <v>42.076999999999998</v>
      </c>
      <c r="D36" s="147">
        <v>47.988</v>
      </c>
      <c r="E36" s="119"/>
      <c r="F36" s="147">
        <v>79.817999999999998</v>
      </c>
      <c r="G36" s="119"/>
      <c r="H36" s="213">
        <v>85.72</v>
      </c>
      <c r="I36" s="151">
        <v>111.26300000000001</v>
      </c>
      <c r="J36" s="151">
        <v>120.79</v>
      </c>
      <c r="K36" s="147">
        <v>130.76400000000001</v>
      </c>
      <c r="L36" s="119"/>
      <c r="M36" s="213">
        <v>136.11500000000001</v>
      </c>
      <c r="N36" s="151">
        <v>151.43700000000001</v>
      </c>
      <c r="O36" s="151">
        <v>174.90600000000001</v>
      </c>
      <c r="P36" s="147">
        <v>200.06399999999999</v>
      </c>
      <c r="Q36" s="119"/>
      <c r="R36" s="213">
        <v>227.71299999999999</v>
      </c>
      <c r="S36" s="151">
        <v>264.44799999999998</v>
      </c>
      <c r="T36" s="151">
        <v>283.13499999999999</v>
      </c>
      <c r="U36" s="147">
        <v>317.01400000000001</v>
      </c>
      <c r="W36" s="426">
        <v>340.49799999999999</v>
      </c>
      <c r="X36" s="151">
        <v>356.21300000000002</v>
      </c>
      <c r="Y36" s="214">
        <v>367.29700000000003</v>
      </c>
      <c r="Z36" s="147">
        <v>379.57299999999998</v>
      </c>
      <c r="AB36" s="213">
        <v>395.93900000000002</v>
      </c>
      <c r="AC36" s="151">
        <v>406.04199999999997</v>
      </c>
      <c r="AD36" s="214">
        <v>396.52600000000001</v>
      </c>
      <c r="AE36" s="147">
        <v>385.14</v>
      </c>
      <c r="AG36" s="426">
        <v>389.88299999999998</v>
      </c>
      <c r="AH36" s="151">
        <v>405.755</v>
      </c>
      <c r="AI36" s="214">
        <v>420.81099999999998</v>
      </c>
      <c r="AJ36" s="147">
        <v>437.78500000000003</v>
      </c>
      <c r="AK36" s="130"/>
      <c r="AL36" s="213">
        <v>453.37099999999998</v>
      </c>
      <c r="AM36" s="151">
        <v>468.58699999999999</v>
      </c>
      <c r="AN36" s="214">
        <v>490.20699999999999</v>
      </c>
      <c r="AO36" s="147">
        <v>512.53499999999997</v>
      </c>
    </row>
    <row r="37" spans="1:41">
      <c r="A37" s="371" t="s">
        <v>60</v>
      </c>
      <c r="B37" s="254">
        <v>116.08499999999999</v>
      </c>
      <c r="C37" s="10"/>
      <c r="D37" s="254">
        <v>123.976</v>
      </c>
      <c r="E37" s="119"/>
      <c r="F37" s="254">
        <v>162.07400000000001</v>
      </c>
      <c r="G37" s="119"/>
      <c r="H37" s="282">
        <v>191.52199999999999</v>
      </c>
      <c r="I37" s="283">
        <v>215.56399999999999</v>
      </c>
      <c r="J37" s="283">
        <v>221.73099999999999</v>
      </c>
      <c r="K37" s="254">
        <v>232.29</v>
      </c>
      <c r="L37" s="119"/>
      <c r="M37" s="282">
        <v>259.48700000000002</v>
      </c>
      <c r="N37" s="283">
        <v>272.23399999999998</v>
      </c>
      <c r="O37" s="283">
        <v>291.334</v>
      </c>
      <c r="P37" s="254">
        <v>305.75200000000001</v>
      </c>
      <c r="Q37" s="119"/>
      <c r="R37" s="282">
        <v>369.24599999999998</v>
      </c>
      <c r="S37" s="283">
        <v>427.99400000000003</v>
      </c>
      <c r="T37" s="283">
        <v>456.58199999999999</v>
      </c>
      <c r="U37" s="254">
        <v>480.41300000000001</v>
      </c>
      <c r="W37" s="282">
        <v>570.78300000000002</v>
      </c>
      <c r="X37" s="283">
        <v>568.52099999999996</v>
      </c>
      <c r="Y37" s="357">
        <v>586.71500000000003</v>
      </c>
      <c r="Z37" s="254">
        <v>579.31799999999998</v>
      </c>
      <c r="AB37" s="282">
        <v>627.39800000000002</v>
      </c>
      <c r="AC37" s="283">
        <v>629.202</v>
      </c>
      <c r="AD37" s="357">
        <v>629.49699999999996</v>
      </c>
      <c r="AE37" s="254">
        <v>608.88599999999997</v>
      </c>
      <c r="AG37" s="282">
        <v>650.03300000000002</v>
      </c>
      <c r="AH37" s="283">
        <v>657.803</v>
      </c>
      <c r="AI37" s="357">
        <v>670.93299999999999</v>
      </c>
      <c r="AJ37" s="254">
        <v>665.54700000000003</v>
      </c>
      <c r="AK37" s="130"/>
      <c r="AL37" s="530">
        <v>713.90499999999997</v>
      </c>
      <c r="AM37" s="544">
        <v>722.92200000000003</v>
      </c>
      <c r="AN37" s="533">
        <v>751.25699999999995</v>
      </c>
      <c r="AO37" s="254">
        <v>765.00099999999998</v>
      </c>
    </row>
    <row r="38" spans="1:41">
      <c r="AL38" s="487"/>
    </row>
    <row r="39" spans="1:41">
      <c r="AL39" s="486"/>
    </row>
    <row r="40" spans="1:41">
      <c r="AL40" s="486"/>
    </row>
  </sheetData>
  <sheetProtection algorithmName="SHA-512" hashValue="uvUKn19I2oXPori5crR7WPOG/G1ZlD+OSccptNy+8WkBfANw5t5JQP7M34n/wez8JJKpiLHIY5TxP7BTJ0SZ0A==" saltValue="V+S1VfDDqndMbheRyOCQTg==" spinCount="100000" sheet="1" formatCells="0" formatColumns="0" formatRows="0" insertColumns="0" insertRows="0" insertHyperlinks="0" deleteColumns="0" deleteRows="0" sort="0" autoFilter="0" pivotTables="0"/>
  <mergeCells count="7">
    <mergeCell ref="AL3:AN3"/>
    <mergeCell ref="AG3:AI3"/>
    <mergeCell ref="H3:J3"/>
    <mergeCell ref="M3:O3"/>
    <mergeCell ref="R3:T3"/>
    <mergeCell ref="W3:Y3"/>
    <mergeCell ref="AB3:AD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E8D66-4E95-421F-94DD-109CE76CB196}">
  <dimension ref="B2:BL36"/>
  <sheetViews>
    <sheetView showGridLines="0" topLeftCell="U3" workbookViewId="0">
      <selection activeCell="BJ9" sqref="BJ9"/>
    </sheetView>
  </sheetViews>
  <sheetFormatPr defaultColWidth="8.68359375" defaultRowHeight="12.9" outlineLevelCol="2"/>
  <cols>
    <col min="1" max="1" width="8.68359375" style="1"/>
    <col min="2" max="2" width="9.5234375" style="1" customWidth="1"/>
    <col min="3" max="6" width="8.68359375" style="1"/>
    <col min="7" max="7" width="13.1015625" style="1" customWidth="1"/>
    <col min="8" max="8" width="9.1015625" style="1" customWidth="1"/>
    <col min="9" max="9" width="2.68359375" style="1" customWidth="1"/>
    <col min="10" max="13" width="9.1015625" style="1" hidden="1" customWidth="1" outlineLevel="1"/>
    <col min="14" max="14" width="9.1015625" style="1" customWidth="1" collapsed="1"/>
    <col min="15" max="15" width="2.68359375" style="1" customWidth="1"/>
    <col min="16" max="19" width="9.1015625" style="1" hidden="1" customWidth="1" outlineLevel="1"/>
    <col min="20" max="20" width="9.1015625" style="1" customWidth="1" collapsed="1"/>
    <col min="21" max="21" width="2.68359375" style="1" customWidth="1"/>
    <col min="22" max="25" width="9.1015625" style="1" hidden="1" customWidth="1" outlineLevel="1"/>
    <col min="26" max="26" width="9.1015625" style="1" customWidth="1" collapsed="1"/>
    <col min="27" max="27" width="2.68359375" style="1" customWidth="1"/>
    <col min="28" max="31" width="9.1015625" style="1" hidden="1" customWidth="1" outlineLevel="1"/>
    <col min="32" max="32" width="9.1015625" style="1" customWidth="1" collapsed="1"/>
    <col min="33" max="33" width="2.68359375" style="1" customWidth="1"/>
    <col min="34" max="37" width="9.1015625" style="1" hidden="1" customWidth="1" outlineLevel="1"/>
    <col min="38" max="38" width="9.1015625" style="1" customWidth="1" collapsed="1"/>
    <col min="39" max="39" width="2.68359375" style="1" customWidth="1"/>
    <col min="40" max="43" width="9.1015625" style="1" hidden="1" customWidth="1" outlineLevel="1"/>
    <col min="44" max="44" width="9.1015625" style="1" customWidth="1" collapsed="1"/>
    <col min="45" max="45" width="2.68359375" style="1" customWidth="1"/>
    <col min="46" max="49" width="9.1015625" style="1" hidden="1" customWidth="1" outlineLevel="2"/>
    <col min="50" max="50" width="9.1015625" style="1" customWidth="1" collapsed="1"/>
    <col min="51" max="51" width="2.68359375" style="1" customWidth="1"/>
    <col min="52" max="55" width="9.1015625" style="1" hidden="1" customWidth="1" outlineLevel="1"/>
    <col min="56" max="56" width="9.1015625" style="1" customWidth="1" collapsed="1"/>
    <col min="57" max="57" width="2.68359375" style="1" customWidth="1"/>
    <col min="58" max="61" width="9.1015625" style="1" customWidth="1"/>
    <col min="62" max="16384" width="8.68359375" style="1"/>
  </cols>
  <sheetData>
    <row r="2" spans="2:62">
      <c r="B2" s="93" t="s">
        <v>138</v>
      </c>
      <c r="C2" s="94"/>
      <c r="D2" s="94"/>
      <c r="E2" s="94"/>
      <c r="F2" s="94"/>
      <c r="G2" s="94"/>
      <c r="H2" s="94"/>
      <c r="I2" s="94"/>
      <c r="J2" s="95"/>
      <c r="K2" s="95"/>
      <c r="L2" s="95"/>
      <c r="M2" s="95"/>
      <c r="N2" s="95"/>
    </row>
    <row r="3" spans="2:62">
      <c r="B3" s="1" t="s">
        <v>89</v>
      </c>
    </row>
    <row r="4" spans="2:62">
      <c r="B4" s="4" t="s">
        <v>85</v>
      </c>
      <c r="H4" s="460">
        <v>2016</v>
      </c>
      <c r="J4" s="574" t="s">
        <v>64</v>
      </c>
      <c r="K4" s="575"/>
      <c r="L4" s="575"/>
      <c r="M4" s="576"/>
      <c r="N4" s="460">
        <v>2017</v>
      </c>
      <c r="P4" s="574" t="s">
        <v>65</v>
      </c>
      <c r="Q4" s="575"/>
      <c r="R4" s="575"/>
      <c r="S4" s="576"/>
      <c r="T4" s="460">
        <v>2018</v>
      </c>
      <c r="V4" s="574" t="s">
        <v>66</v>
      </c>
      <c r="W4" s="575"/>
      <c r="X4" s="575"/>
      <c r="Y4" s="576"/>
      <c r="Z4" s="460">
        <v>2019</v>
      </c>
      <c r="AB4" s="574" t="s">
        <v>67</v>
      </c>
      <c r="AC4" s="575"/>
      <c r="AD4" s="575"/>
      <c r="AE4" s="576"/>
      <c r="AF4" s="460">
        <v>2020</v>
      </c>
      <c r="AH4" s="574" t="s">
        <v>68</v>
      </c>
      <c r="AI4" s="575"/>
      <c r="AJ4" s="575"/>
      <c r="AK4" s="576"/>
      <c r="AL4" s="460">
        <v>2021</v>
      </c>
      <c r="AN4" s="574" t="s">
        <v>155</v>
      </c>
      <c r="AO4" s="575"/>
      <c r="AP4" s="575"/>
      <c r="AQ4" s="576"/>
      <c r="AR4" s="460">
        <v>2022</v>
      </c>
      <c r="AT4" s="577" t="s">
        <v>162</v>
      </c>
      <c r="AU4" s="578"/>
      <c r="AV4" s="578"/>
      <c r="AW4" s="578"/>
      <c r="AX4" s="460">
        <v>2023</v>
      </c>
      <c r="AZ4" s="577" t="s">
        <v>164</v>
      </c>
      <c r="BA4" s="578"/>
      <c r="BB4" s="578"/>
      <c r="BC4" s="578"/>
      <c r="BD4" s="460">
        <v>2024</v>
      </c>
      <c r="BF4" s="579" t="s">
        <v>176</v>
      </c>
      <c r="BG4" s="578"/>
      <c r="BH4" s="578"/>
      <c r="BI4" s="578"/>
      <c r="BJ4" s="460">
        <v>2025</v>
      </c>
    </row>
    <row r="5" spans="2:62">
      <c r="H5" s="25" t="s">
        <v>8</v>
      </c>
      <c r="J5" s="26" t="s">
        <v>1</v>
      </c>
      <c r="K5" s="27" t="s">
        <v>2</v>
      </c>
      <c r="L5" s="27" t="s">
        <v>3</v>
      </c>
      <c r="M5" s="28" t="s">
        <v>4</v>
      </c>
      <c r="N5" s="25" t="s">
        <v>8</v>
      </c>
      <c r="P5" s="26" t="s">
        <v>1</v>
      </c>
      <c r="Q5" s="27" t="s">
        <v>2</v>
      </c>
      <c r="R5" s="27" t="s">
        <v>3</v>
      </c>
      <c r="S5" s="27" t="s">
        <v>4</v>
      </c>
      <c r="T5" s="25" t="s">
        <v>8</v>
      </c>
      <c r="V5" s="26" t="s">
        <v>1</v>
      </c>
      <c r="W5" s="27" t="s">
        <v>2</v>
      </c>
      <c r="X5" s="27" t="s">
        <v>3</v>
      </c>
      <c r="Y5" s="27" t="s">
        <v>4</v>
      </c>
      <c r="Z5" s="25" t="s">
        <v>8</v>
      </c>
      <c r="AB5" s="26" t="s">
        <v>1</v>
      </c>
      <c r="AC5" s="27" t="s">
        <v>2</v>
      </c>
      <c r="AD5" s="27" t="s">
        <v>3</v>
      </c>
      <c r="AE5" s="27" t="s">
        <v>4</v>
      </c>
      <c r="AF5" s="25" t="s">
        <v>8</v>
      </c>
      <c r="AH5" s="26" t="s">
        <v>1</v>
      </c>
      <c r="AI5" s="27" t="s">
        <v>2</v>
      </c>
      <c r="AJ5" s="27" t="s">
        <v>3</v>
      </c>
      <c r="AK5" s="28" t="s">
        <v>4</v>
      </c>
      <c r="AL5" s="25" t="s">
        <v>8</v>
      </c>
      <c r="AN5" s="133" t="s">
        <v>1</v>
      </c>
      <c r="AO5" s="27" t="s">
        <v>2</v>
      </c>
      <c r="AP5" s="27" t="s">
        <v>3</v>
      </c>
      <c r="AQ5" s="28" t="s">
        <v>4</v>
      </c>
      <c r="AR5" s="25" t="s">
        <v>8</v>
      </c>
      <c r="AT5" s="26" t="s">
        <v>1</v>
      </c>
      <c r="AU5" s="27" t="s">
        <v>2</v>
      </c>
      <c r="AV5" s="27" t="s">
        <v>3</v>
      </c>
      <c r="AW5" s="28" t="s">
        <v>4</v>
      </c>
      <c r="AX5" s="25" t="s">
        <v>8</v>
      </c>
      <c r="AY5" s="451"/>
      <c r="AZ5" s="133" t="s">
        <v>1</v>
      </c>
      <c r="BA5" s="27" t="s">
        <v>2</v>
      </c>
      <c r="BB5" s="27" t="s">
        <v>3</v>
      </c>
      <c r="BC5" s="28" t="s">
        <v>4</v>
      </c>
      <c r="BD5" s="25" t="s">
        <v>8</v>
      </c>
      <c r="BF5" s="26" t="s">
        <v>1</v>
      </c>
      <c r="BG5" s="27" t="s">
        <v>2</v>
      </c>
      <c r="BH5" s="27" t="s">
        <v>3</v>
      </c>
      <c r="BI5" s="28" t="s">
        <v>4</v>
      </c>
      <c r="BJ5" s="25" t="s">
        <v>8</v>
      </c>
    </row>
    <row r="6" spans="2:62">
      <c r="C6" s="4"/>
      <c r="H6" s="13"/>
      <c r="J6" s="14"/>
      <c r="M6" s="15"/>
      <c r="N6" s="13"/>
      <c r="P6" s="14"/>
      <c r="T6" s="13"/>
      <c r="V6" s="14"/>
      <c r="Z6" s="13"/>
      <c r="AB6" s="14"/>
      <c r="AF6" s="13"/>
      <c r="AH6" s="14"/>
      <c r="AK6" s="15"/>
      <c r="AL6" s="13"/>
      <c r="AN6" s="134"/>
      <c r="AQ6" s="15"/>
      <c r="AR6" s="13"/>
      <c r="AT6" s="14"/>
      <c r="AW6" s="15"/>
      <c r="AX6" s="477"/>
      <c r="AY6" s="452"/>
      <c r="AZ6" s="134"/>
      <c r="BC6" s="15"/>
      <c r="BD6" s="477"/>
      <c r="BF6" s="534"/>
      <c r="BG6" s="452"/>
      <c r="BH6" s="452"/>
      <c r="BI6" s="536"/>
      <c r="BJ6" s="477"/>
    </row>
    <row r="7" spans="2:62">
      <c r="B7" s="4" t="s">
        <v>61</v>
      </c>
      <c r="C7" s="4"/>
      <c r="H7" s="187">
        <v>2.198</v>
      </c>
      <c r="I7" s="143"/>
      <c r="J7" s="284">
        <v>0.36599999999999999</v>
      </c>
      <c r="K7" s="185">
        <v>5.2789999999999999</v>
      </c>
      <c r="L7" s="185">
        <v>2.4630000000000001</v>
      </c>
      <c r="M7" s="285">
        <v>-3.1080000000000001</v>
      </c>
      <c r="N7" s="187">
        <v>5</v>
      </c>
      <c r="O7" s="119"/>
      <c r="P7" s="184">
        <v>5.3319999999999999</v>
      </c>
      <c r="Q7" s="185">
        <v>10.467000000000001</v>
      </c>
      <c r="R7" s="185">
        <v>7.14</v>
      </c>
      <c r="S7" s="185">
        <v>7.6989999999999998</v>
      </c>
      <c r="T7" s="187">
        <v>30.638000000000002</v>
      </c>
      <c r="U7" s="119"/>
      <c r="V7" s="184">
        <v>4.9619999999999997</v>
      </c>
      <c r="W7" s="185">
        <v>12.741</v>
      </c>
      <c r="X7" s="185">
        <v>9.5589999999999993</v>
      </c>
      <c r="Y7" s="185">
        <v>8.4049999999999994</v>
      </c>
      <c r="Z7" s="187">
        <v>35.667000000000002</v>
      </c>
      <c r="AA7" s="119"/>
      <c r="AB7" s="184">
        <v>4.1559999999999997</v>
      </c>
      <c r="AC7" s="185">
        <v>14.236000000000001</v>
      </c>
      <c r="AD7" s="185">
        <v>19.437999999999999</v>
      </c>
      <c r="AE7" s="185">
        <v>18.96</v>
      </c>
      <c r="AF7" s="187">
        <v>56.79</v>
      </c>
      <c r="AG7" s="119"/>
      <c r="AH7" s="184">
        <v>22.251999999999999</v>
      </c>
      <c r="AI7" s="185">
        <v>31.538</v>
      </c>
      <c r="AJ7" s="185">
        <v>16.667999999999999</v>
      </c>
      <c r="AK7" s="186">
        <v>29.382000000000001</v>
      </c>
      <c r="AL7" s="187">
        <v>99.84</v>
      </c>
      <c r="AN7" s="417">
        <v>22.568000000000001</v>
      </c>
      <c r="AO7" s="185">
        <v>16.273</v>
      </c>
      <c r="AP7" s="185">
        <v>11.988</v>
      </c>
      <c r="AQ7" s="186">
        <v>7.8680000000000003</v>
      </c>
      <c r="AR7" s="187">
        <v>58.697000000000003</v>
      </c>
      <c r="AT7" s="184">
        <v>14.172000000000001</v>
      </c>
      <c r="AU7" s="185">
        <v>7.3029999999999999</v>
      </c>
      <c r="AV7" s="185">
        <v>3.1779999999999999</v>
      </c>
      <c r="AW7" s="186">
        <v>3.4940000000000002</v>
      </c>
      <c r="AX7" s="187">
        <v>28.146999999999998</v>
      </c>
      <c r="AY7" s="451"/>
      <c r="AZ7" s="417">
        <v>10.872999999999999</v>
      </c>
      <c r="BA7" s="185">
        <v>15.377000000000001</v>
      </c>
      <c r="BB7" s="185">
        <v>10.750999999999999</v>
      </c>
      <c r="BC7" s="186">
        <v>11.77</v>
      </c>
      <c r="BD7" s="187">
        <v>48.771000000000001</v>
      </c>
      <c r="BE7" s="451"/>
      <c r="BF7" s="184">
        <v>11.406000000000001</v>
      </c>
      <c r="BG7" s="185">
        <v>10.010999999999999</v>
      </c>
      <c r="BH7" s="185">
        <v>21.178999999999998</v>
      </c>
      <c r="BI7" s="186">
        <v>18.55</v>
      </c>
      <c r="BJ7" s="187">
        <v>61.146000000000001</v>
      </c>
    </row>
    <row r="8" spans="2:62">
      <c r="B8" s="1" t="s">
        <v>57</v>
      </c>
      <c r="H8" s="174">
        <v>0.89500000000000002</v>
      </c>
      <c r="I8" s="119"/>
      <c r="J8" s="286">
        <v>0.374</v>
      </c>
      <c r="K8" s="171">
        <v>0.50600000000000001</v>
      </c>
      <c r="L8" s="151">
        <v>0.25600000000000001</v>
      </c>
      <c r="M8" s="214">
        <v>0.29499999999999998</v>
      </c>
      <c r="N8" s="385">
        <v>1.431</v>
      </c>
      <c r="O8" s="119"/>
      <c r="P8" s="213">
        <v>0.19700000000000001</v>
      </c>
      <c r="Q8" s="151">
        <v>0.123</v>
      </c>
      <c r="R8" s="171">
        <v>0.155</v>
      </c>
      <c r="S8" s="171">
        <v>0.156</v>
      </c>
      <c r="T8" s="147">
        <v>0.63100000000000001</v>
      </c>
      <c r="U8" s="119"/>
      <c r="V8" s="262">
        <v>0.216</v>
      </c>
      <c r="W8" s="241">
        <v>0.44400000000000001</v>
      </c>
      <c r="X8" s="171">
        <v>-7.0000000000000001E-3</v>
      </c>
      <c r="Y8" s="171">
        <v>0.27800000000000002</v>
      </c>
      <c r="Z8" s="174">
        <v>0.93100000000000005</v>
      </c>
      <c r="AA8" s="119"/>
      <c r="AB8" s="287">
        <v>-0.127</v>
      </c>
      <c r="AC8" s="151">
        <v>0.17399999999999999</v>
      </c>
      <c r="AD8" s="151">
        <v>0.253</v>
      </c>
      <c r="AE8" s="151">
        <v>0.69399999999999995</v>
      </c>
      <c r="AF8" s="147">
        <v>0.99399999999999999</v>
      </c>
      <c r="AG8" s="119"/>
      <c r="AH8" s="262">
        <v>0.23300000000000001</v>
      </c>
      <c r="AI8" s="171">
        <v>0.26400000000000001</v>
      </c>
      <c r="AJ8" s="241">
        <v>-0.158</v>
      </c>
      <c r="AK8" s="288">
        <v>0.224</v>
      </c>
      <c r="AL8" s="174">
        <v>0.56299999999999994</v>
      </c>
      <c r="AN8" s="420">
        <v>-0.51600000000000001</v>
      </c>
      <c r="AO8" s="241">
        <v>-1.8129999999999999</v>
      </c>
      <c r="AP8" s="241">
        <v>-1.44</v>
      </c>
      <c r="AQ8" s="302">
        <v>0.29299999999999998</v>
      </c>
      <c r="AR8" s="242">
        <v>-3.476</v>
      </c>
      <c r="AT8" s="287">
        <v>-6.585</v>
      </c>
      <c r="AU8" s="241">
        <v>-2.3809999999999998</v>
      </c>
      <c r="AV8" s="241">
        <v>-3.9843999999999999</v>
      </c>
      <c r="AW8" s="302">
        <v>-2.677</v>
      </c>
      <c r="AX8" s="242">
        <v>-15.627000000000001</v>
      </c>
      <c r="AY8" s="451"/>
      <c r="AZ8" s="420">
        <v>-5.3209999999999997</v>
      </c>
      <c r="BA8" s="241">
        <v>-4.2709999999999999</v>
      </c>
      <c r="BB8" s="241">
        <v>-0.192</v>
      </c>
      <c r="BC8" s="302">
        <v>-3.246</v>
      </c>
      <c r="BD8" s="242">
        <v>-13.03</v>
      </c>
      <c r="BE8" s="451"/>
      <c r="BF8" s="287">
        <v>-0.89300000000000002</v>
      </c>
      <c r="BG8" s="241">
        <v>2.9129999999999998</v>
      </c>
      <c r="BH8" s="241">
        <v>-7.31</v>
      </c>
      <c r="BI8" s="495">
        <v>-2.75</v>
      </c>
      <c r="BJ8" s="242">
        <v>-8.0399999999999991</v>
      </c>
    </row>
    <row r="9" spans="2:62">
      <c r="B9" s="1" t="s">
        <v>71</v>
      </c>
      <c r="H9" s="174">
        <v>2.448</v>
      </c>
      <c r="I9" s="119"/>
      <c r="J9" s="286">
        <v>1.0529999999999999</v>
      </c>
      <c r="K9" s="171">
        <v>4.26</v>
      </c>
      <c r="L9" s="151">
        <v>1.9890000000000001</v>
      </c>
      <c r="M9" s="214">
        <v>6.7889999999999997</v>
      </c>
      <c r="N9" s="385">
        <v>14.090999999999999</v>
      </c>
      <c r="O9" s="119"/>
      <c r="P9" s="213">
        <v>1.976</v>
      </c>
      <c r="Q9" s="151">
        <v>3.504</v>
      </c>
      <c r="R9" s="171">
        <v>2.222</v>
      </c>
      <c r="S9" s="171">
        <v>2.827</v>
      </c>
      <c r="T9" s="147">
        <v>10.529</v>
      </c>
      <c r="U9" s="119"/>
      <c r="V9" s="262">
        <v>1.7230000000000001</v>
      </c>
      <c r="W9" s="241">
        <v>4.5430000000000001</v>
      </c>
      <c r="X9" s="171">
        <v>3.2810000000000001</v>
      </c>
      <c r="Y9" s="171">
        <v>1.9530000000000001</v>
      </c>
      <c r="Z9" s="174">
        <v>11.5</v>
      </c>
      <c r="AA9" s="119"/>
      <c r="AB9" s="287">
        <v>-0.17499999999999999</v>
      </c>
      <c r="AC9" s="151">
        <v>4.3940000000000001</v>
      </c>
      <c r="AD9" s="151">
        <v>2.1040000000000001</v>
      </c>
      <c r="AE9" s="241">
        <v>-3.0409999999999999</v>
      </c>
      <c r="AF9" s="147">
        <v>3.2820000000000005</v>
      </c>
      <c r="AG9" s="119"/>
      <c r="AH9" s="287">
        <v>-1.27</v>
      </c>
      <c r="AI9" s="171">
        <v>1.127</v>
      </c>
      <c r="AJ9" s="171">
        <v>2.7010000000000001</v>
      </c>
      <c r="AK9" s="288">
        <v>2.33</v>
      </c>
      <c r="AL9" s="174">
        <v>4.8879999999999999</v>
      </c>
      <c r="AN9" s="419">
        <v>6.3579999999999997</v>
      </c>
      <c r="AO9" s="171">
        <v>4.82</v>
      </c>
      <c r="AP9" s="171">
        <v>4.2030000000000003</v>
      </c>
      <c r="AQ9" s="288">
        <v>2.4980000000000002</v>
      </c>
      <c r="AR9" s="174">
        <v>17.919</v>
      </c>
      <c r="AT9" s="262">
        <v>4.6689999999999996</v>
      </c>
      <c r="AU9" s="171">
        <v>2.4329999999999998</v>
      </c>
      <c r="AV9" s="171">
        <v>1.1299999999999999</v>
      </c>
      <c r="AW9" s="288">
        <v>1.3819999999999999</v>
      </c>
      <c r="AX9" s="174">
        <v>9.6140000000000008</v>
      </c>
      <c r="AY9" s="451"/>
      <c r="AZ9" s="419">
        <v>3.7759999999999998</v>
      </c>
      <c r="BA9" s="171">
        <v>5.3289999999999997</v>
      </c>
      <c r="BB9" s="171">
        <v>3.694</v>
      </c>
      <c r="BC9" s="288">
        <v>2.8769999999999998</v>
      </c>
      <c r="BD9" s="174">
        <v>15.676</v>
      </c>
      <c r="BE9" s="451"/>
      <c r="BF9" s="262">
        <v>4.1749999999999998</v>
      </c>
      <c r="BG9" s="171">
        <v>5.0789999999999997</v>
      </c>
      <c r="BH9" s="171">
        <v>7.1219999999999999</v>
      </c>
      <c r="BI9" s="288">
        <v>4.7809999999999997</v>
      </c>
      <c r="BJ9" s="174">
        <v>21.157</v>
      </c>
    </row>
    <row r="10" spans="2:62">
      <c r="B10" s="1" t="s">
        <v>53</v>
      </c>
      <c r="H10" s="174">
        <v>2.367</v>
      </c>
      <c r="I10" s="119"/>
      <c r="J10" s="286">
        <v>0.65900000000000003</v>
      </c>
      <c r="K10" s="171">
        <v>0.64500000000000002</v>
      </c>
      <c r="L10" s="151">
        <v>0.66400000000000003</v>
      </c>
      <c r="M10" s="214">
        <v>0.88100000000000001</v>
      </c>
      <c r="N10" s="385">
        <v>2.8490000000000002</v>
      </c>
      <c r="O10" s="119"/>
      <c r="P10" s="213">
        <v>0.72899999999999998</v>
      </c>
      <c r="Q10" s="151">
        <v>0.73</v>
      </c>
      <c r="R10" s="171">
        <v>0.75</v>
      </c>
      <c r="S10" s="171">
        <v>0.65800000000000003</v>
      </c>
      <c r="T10" s="147">
        <v>2.867</v>
      </c>
      <c r="U10" s="119"/>
      <c r="V10" s="262">
        <v>0.69499999999999995</v>
      </c>
      <c r="W10" s="241">
        <v>0.88900000000000001</v>
      </c>
      <c r="X10" s="171">
        <v>1.1319999999999999</v>
      </c>
      <c r="Y10" s="171">
        <v>1.236</v>
      </c>
      <c r="Z10" s="174">
        <v>3.952</v>
      </c>
      <c r="AA10" s="119"/>
      <c r="AB10" s="213">
        <v>1.1910000000000001</v>
      </c>
      <c r="AC10" s="151">
        <v>1.2050000000000001</v>
      </c>
      <c r="AD10" s="151">
        <v>1.25</v>
      </c>
      <c r="AE10" s="151">
        <v>1.181</v>
      </c>
      <c r="AF10" s="147">
        <v>4.827</v>
      </c>
      <c r="AG10" s="119"/>
      <c r="AH10" s="262">
        <v>1.149</v>
      </c>
      <c r="AI10" s="171">
        <v>1.1220000000000001</v>
      </c>
      <c r="AJ10" s="171">
        <v>1.119</v>
      </c>
      <c r="AK10" s="288">
        <v>1.1180000000000001</v>
      </c>
      <c r="AL10" s="174">
        <v>4.508</v>
      </c>
      <c r="AN10" s="419">
        <v>1.1020000000000001</v>
      </c>
      <c r="AO10" s="171">
        <v>1.2030000000000001</v>
      </c>
      <c r="AP10" s="171">
        <v>1.214</v>
      </c>
      <c r="AQ10" s="288">
        <v>1.272</v>
      </c>
      <c r="AR10" s="174">
        <v>4.7910000000000004</v>
      </c>
      <c r="AT10" s="262">
        <v>1.218</v>
      </c>
      <c r="AU10" s="171">
        <v>1.2410000000000001</v>
      </c>
      <c r="AV10" s="171">
        <v>1.2929999999999999</v>
      </c>
      <c r="AW10" s="288">
        <v>1.3420000000000001</v>
      </c>
      <c r="AX10" s="174">
        <v>5.0940000000000003</v>
      </c>
      <c r="AY10" s="451"/>
      <c r="AZ10" s="419">
        <v>1.343</v>
      </c>
      <c r="BA10" s="171">
        <v>1.175</v>
      </c>
      <c r="BB10" s="171">
        <v>0.98299999999999998</v>
      </c>
      <c r="BC10" s="288">
        <v>0.92800000000000005</v>
      </c>
      <c r="BD10" s="174">
        <v>4.4290000000000003</v>
      </c>
      <c r="BE10" s="451"/>
      <c r="BF10" s="262">
        <v>1.018</v>
      </c>
      <c r="BG10" s="171">
        <v>1.37</v>
      </c>
      <c r="BH10" s="171">
        <v>1.0069999999999999</v>
      </c>
      <c r="BI10" s="288">
        <v>1.206</v>
      </c>
      <c r="BJ10" s="174">
        <v>4.601</v>
      </c>
    </row>
    <row r="11" spans="2:62">
      <c r="B11" s="1" t="s">
        <v>49</v>
      </c>
      <c r="H11" s="174">
        <v>0.02</v>
      </c>
      <c r="I11" s="119"/>
      <c r="J11" s="286">
        <v>0.189</v>
      </c>
      <c r="K11" s="241">
        <v>-1.6E-2</v>
      </c>
      <c r="L11" s="151">
        <v>0.48299999999999998</v>
      </c>
      <c r="M11" s="214">
        <v>0.255</v>
      </c>
      <c r="N11" s="385">
        <v>0.91100000000000003</v>
      </c>
      <c r="O11" s="119"/>
      <c r="P11" s="213">
        <v>0.109</v>
      </c>
      <c r="Q11" s="151">
        <v>0.40300000000000002</v>
      </c>
      <c r="R11" s="171">
        <v>0.35199999999999998</v>
      </c>
      <c r="S11" s="171">
        <v>0.53600000000000003</v>
      </c>
      <c r="T11" s="147">
        <v>1.4</v>
      </c>
      <c r="U11" s="119"/>
      <c r="V11" s="262">
        <v>0.51100000000000001</v>
      </c>
      <c r="W11" s="241">
        <v>0.52100000000000002</v>
      </c>
      <c r="X11" s="171">
        <v>0.51300000000000001</v>
      </c>
      <c r="Y11" s="171">
        <v>0.52200000000000002</v>
      </c>
      <c r="Z11" s="174">
        <v>2.0670000000000002</v>
      </c>
      <c r="AA11" s="119"/>
      <c r="AB11" s="262">
        <v>0.56399999999999995</v>
      </c>
      <c r="AC11" s="171">
        <v>0.86799999999999999</v>
      </c>
      <c r="AD11" s="171">
        <v>0.98</v>
      </c>
      <c r="AE11" s="171">
        <v>0.95199999999999996</v>
      </c>
      <c r="AF11" s="174">
        <v>3.3639999999999999</v>
      </c>
      <c r="AG11" s="119"/>
      <c r="AH11" s="262">
        <v>0.97599999999999998</v>
      </c>
      <c r="AI11" s="171">
        <v>1.3520000000000001</v>
      </c>
      <c r="AJ11" s="171">
        <v>1.3360000000000001</v>
      </c>
      <c r="AK11" s="288">
        <v>1.1220000000000001</v>
      </c>
      <c r="AL11" s="174">
        <v>4.7860000000000005</v>
      </c>
      <c r="AN11" s="419">
        <v>1.4910000000000001</v>
      </c>
      <c r="AO11" s="171">
        <v>1.395</v>
      </c>
      <c r="AP11" s="171">
        <v>1.524</v>
      </c>
      <c r="AQ11" s="288">
        <v>1.452</v>
      </c>
      <c r="AR11" s="174">
        <v>5.8620000000000001</v>
      </c>
      <c r="AT11" s="262">
        <v>1.278</v>
      </c>
      <c r="AU11" s="171">
        <v>1.7230000000000001</v>
      </c>
      <c r="AV11" s="171">
        <v>1.228</v>
      </c>
      <c r="AW11" s="288">
        <v>1.61</v>
      </c>
      <c r="AX11" s="174">
        <v>5.8390000000000004</v>
      </c>
      <c r="AY11" s="451"/>
      <c r="AZ11" s="419">
        <v>2.5590000000000002</v>
      </c>
      <c r="BA11" s="171">
        <v>2.0939999999999999</v>
      </c>
      <c r="BB11" s="171">
        <v>2.0979999999999999</v>
      </c>
      <c r="BC11" s="288">
        <v>3.2770000000000001</v>
      </c>
      <c r="BD11" s="174">
        <v>10.028</v>
      </c>
      <c r="BE11" s="451"/>
      <c r="BF11" s="262">
        <v>2.7530000000000001</v>
      </c>
      <c r="BG11" s="171">
        <v>2.3039999999999998</v>
      </c>
      <c r="BH11" s="171">
        <v>2.3570000000000002</v>
      </c>
      <c r="BI11" s="347">
        <v>3.1520000000000001</v>
      </c>
      <c r="BJ11" s="174">
        <v>10.566000000000001</v>
      </c>
    </row>
    <row r="12" spans="2:62">
      <c r="B12" s="1" t="s">
        <v>165</v>
      </c>
      <c r="H12" s="514" t="s">
        <v>38</v>
      </c>
      <c r="I12" s="119"/>
      <c r="J12" s="435" t="s">
        <v>38</v>
      </c>
      <c r="K12" s="260" t="s">
        <v>38</v>
      </c>
      <c r="L12" s="260" t="s">
        <v>38</v>
      </c>
      <c r="M12" s="280" t="s">
        <v>38</v>
      </c>
      <c r="N12" s="258" t="s">
        <v>38</v>
      </c>
      <c r="O12" s="119"/>
      <c r="P12" s="435" t="s">
        <v>38</v>
      </c>
      <c r="Q12" s="260" t="s">
        <v>38</v>
      </c>
      <c r="R12" s="260" t="s">
        <v>38</v>
      </c>
      <c r="S12" s="280" t="s">
        <v>38</v>
      </c>
      <c r="T12" s="258" t="s">
        <v>38</v>
      </c>
      <c r="U12" s="119"/>
      <c r="V12" s="435" t="s">
        <v>38</v>
      </c>
      <c r="W12" s="260" t="s">
        <v>38</v>
      </c>
      <c r="X12" s="260" t="s">
        <v>38</v>
      </c>
      <c r="Y12" s="280" t="s">
        <v>38</v>
      </c>
      <c r="Z12" s="258" t="s">
        <v>38</v>
      </c>
      <c r="AA12" s="119"/>
      <c r="AB12" s="435" t="s">
        <v>38</v>
      </c>
      <c r="AC12" s="260" t="s">
        <v>38</v>
      </c>
      <c r="AD12" s="260" t="s">
        <v>38</v>
      </c>
      <c r="AE12" s="280" t="s">
        <v>38</v>
      </c>
      <c r="AF12" s="258" t="s">
        <v>38</v>
      </c>
      <c r="AG12" s="119"/>
      <c r="AH12" s="435" t="s">
        <v>38</v>
      </c>
      <c r="AI12" s="260" t="s">
        <v>38</v>
      </c>
      <c r="AJ12" s="260" t="s">
        <v>38</v>
      </c>
      <c r="AK12" s="280" t="s">
        <v>38</v>
      </c>
      <c r="AL12" s="258" t="s">
        <v>38</v>
      </c>
      <c r="AN12" s="435" t="s">
        <v>38</v>
      </c>
      <c r="AO12" s="260" t="s">
        <v>38</v>
      </c>
      <c r="AP12" s="260" t="s">
        <v>38</v>
      </c>
      <c r="AQ12" s="280" t="s">
        <v>38</v>
      </c>
      <c r="AR12" s="258" t="s">
        <v>38</v>
      </c>
      <c r="AT12" s="435" t="s">
        <v>38</v>
      </c>
      <c r="AU12" s="260" t="s">
        <v>38</v>
      </c>
      <c r="AV12" s="260" t="s">
        <v>38</v>
      </c>
      <c r="AW12" s="280" t="s">
        <v>38</v>
      </c>
      <c r="AX12" s="258" t="s">
        <v>38</v>
      </c>
      <c r="AY12" s="451"/>
      <c r="AZ12" s="435" t="s">
        <v>38</v>
      </c>
      <c r="BA12" s="171">
        <v>0.32500000000000001</v>
      </c>
      <c r="BB12" s="171">
        <v>0.16900000000000001</v>
      </c>
      <c r="BC12" s="280">
        <v>0.7</v>
      </c>
      <c r="BD12" s="278">
        <v>1.194</v>
      </c>
      <c r="BE12" s="451"/>
      <c r="BF12" s="529">
        <v>0.84</v>
      </c>
      <c r="BG12" s="347">
        <v>0.06</v>
      </c>
      <c r="BH12" s="260" t="s">
        <v>38</v>
      </c>
      <c r="BI12" s="348">
        <v>1.3240000000000001</v>
      </c>
      <c r="BJ12" s="278">
        <v>2.2240000000000002</v>
      </c>
    </row>
    <row r="13" spans="2:62">
      <c r="B13" s="1" t="s">
        <v>50</v>
      </c>
      <c r="H13" s="174">
        <v>1.5920000000000001</v>
      </c>
      <c r="I13" s="119"/>
      <c r="J13" s="286">
        <v>0.13800000000000001</v>
      </c>
      <c r="K13" s="171">
        <v>6.5000000000000002E-2</v>
      </c>
      <c r="L13" s="151">
        <v>8.0000000000000002E-3</v>
      </c>
      <c r="M13" s="214">
        <v>3.9350000000000001</v>
      </c>
      <c r="N13" s="385">
        <v>4.1459999999999999</v>
      </c>
      <c r="O13" s="119"/>
      <c r="P13" s="213">
        <v>0.35399999999999998</v>
      </c>
      <c r="Q13" s="151">
        <v>0.38300000000000001</v>
      </c>
      <c r="R13" s="241">
        <v>-0.307</v>
      </c>
      <c r="S13" s="260" t="s">
        <v>38</v>
      </c>
      <c r="T13" s="147">
        <v>0.43</v>
      </c>
      <c r="U13" s="119"/>
      <c r="V13" s="262">
        <v>0.442</v>
      </c>
      <c r="W13" s="241">
        <v>-0.17</v>
      </c>
      <c r="X13" s="171">
        <v>-0.04</v>
      </c>
      <c r="Y13" s="171">
        <v>1.256</v>
      </c>
      <c r="Z13" s="174">
        <v>1.488</v>
      </c>
      <c r="AA13" s="119"/>
      <c r="AB13" s="259" t="s">
        <v>38</v>
      </c>
      <c r="AC13" s="289" t="s">
        <v>38</v>
      </c>
      <c r="AD13" s="260" t="s">
        <v>38</v>
      </c>
      <c r="AE13" s="290" t="s">
        <v>38</v>
      </c>
      <c r="AF13" s="258" t="s">
        <v>38</v>
      </c>
      <c r="AG13" s="119"/>
      <c r="AH13" s="291" t="s">
        <v>38</v>
      </c>
      <c r="AI13" s="289" t="s">
        <v>38</v>
      </c>
      <c r="AJ13" s="289" t="s">
        <v>38</v>
      </c>
      <c r="AK13" s="290" t="s">
        <v>38</v>
      </c>
      <c r="AL13" s="258" t="s">
        <v>38</v>
      </c>
      <c r="AN13" s="443">
        <v>0.5</v>
      </c>
      <c r="AO13" s="171">
        <v>5</v>
      </c>
      <c r="AP13" s="171">
        <v>0.187</v>
      </c>
      <c r="AQ13" s="288">
        <v>0.754</v>
      </c>
      <c r="AR13" s="174">
        <v>6.4409999999999998</v>
      </c>
      <c r="AT13" s="262">
        <v>0.25800000000000001</v>
      </c>
      <c r="AU13" s="171">
        <v>5.8000000000000003E-2</v>
      </c>
      <c r="AV13" s="171">
        <v>6.6390000000000002</v>
      </c>
      <c r="AW13" s="288">
        <v>3.387</v>
      </c>
      <c r="AX13" s="174">
        <v>10.342000000000001</v>
      </c>
      <c r="AY13" s="451"/>
      <c r="AZ13" s="419">
        <v>3.6999999999999998E-2</v>
      </c>
      <c r="BA13" s="171">
        <v>0.44500000000000001</v>
      </c>
      <c r="BB13" s="289" t="s">
        <v>38</v>
      </c>
      <c r="BC13" s="288">
        <v>1.966</v>
      </c>
      <c r="BD13" s="174">
        <v>2.448</v>
      </c>
      <c r="BE13" s="451"/>
      <c r="BF13" s="535" t="s">
        <v>38</v>
      </c>
      <c r="BG13" s="554">
        <v>1.1499999999999999</v>
      </c>
      <c r="BH13" s="554">
        <v>0.99199999999999999</v>
      </c>
      <c r="BI13" s="535" t="s">
        <v>38</v>
      </c>
      <c r="BJ13" s="174">
        <v>2.1419999999999999</v>
      </c>
    </row>
    <row r="14" spans="2:62">
      <c r="B14" s="4" t="s">
        <v>23</v>
      </c>
      <c r="C14" s="4"/>
      <c r="D14" s="4"/>
      <c r="H14" s="292">
        <v>9.52</v>
      </c>
      <c r="I14" s="143"/>
      <c r="J14" s="293">
        <v>2.7789999999999999</v>
      </c>
      <c r="K14" s="294">
        <v>10.739000000000001</v>
      </c>
      <c r="L14" s="294">
        <v>5.8630000000000004</v>
      </c>
      <c r="M14" s="295">
        <v>9.0470000000000006</v>
      </c>
      <c r="N14" s="292">
        <v>28.428000000000001</v>
      </c>
      <c r="O14" s="119"/>
      <c r="P14" s="296">
        <v>8.6969999999999992</v>
      </c>
      <c r="Q14" s="297">
        <v>15.61</v>
      </c>
      <c r="R14" s="297">
        <v>10.311999999999999</v>
      </c>
      <c r="S14" s="298">
        <v>11.875999999999999</v>
      </c>
      <c r="T14" s="292">
        <v>46.494999999999997</v>
      </c>
      <c r="U14" s="119"/>
      <c r="V14" s="299">
        <v>8.5489999999999995</v>
      </c>
      <c r="W14" s="294">
        <v>18.968</v>
      </c>
      <c r="X14" s="294">
        <v>14.438000000000001</v>
      </c>
      <c r="Y14" s="295">
        <v>13.65</v>
      </c>
      <c r="Z14" s="292">
        <v>55.604999999999997</v>
      </c>
      <c r="AA14" s="119"/>
      <c r="AB14" s="299">
        <v>5.609</v>
      </c>
      <c r="AC14" s="294">
        <v>20.876999999999999</v>
      </c>
      <c r="AD14" s="294">
        <v>24.024999999999999</v>
      </c>
      <c r="AE14" s="295">
        <v>18.746000000000002</v>
      </c>
      <c r="AF14" s="292">
        <v>69.257000000000005</v>
      </c>
      <c r="AG14" s="119"/>
      <c r="AH14" s="299">
        <v>23.34</v>
      </c>
      <c r="AI14" s="294">
        <v>35.402999999999999</v>
      </c>
      <c r="AJ14" s="294">
        <v>21.665999999999997</v>
      </c>
      <c r="AK14" s="295">
        <v>34.176000000000002</v>
      </c>
      <c r="AL14" s="292">
        <v>114.58500000000001</v>
      </c>
      <c r="AN14" s="299">
        <v>31.542999999999999</v>
      </c>
      <c r="AO14" s="294">
        <v>26.878</v>
      </c>
      <c r="AP14" s="294">
        <v>17.675999999999998</v>
      </c>
      <c r="AQ14" s="295">
        <v>14.137</v>
      </c>
      <c r="AR14" s="292">
        <v>90.233999999999995</v>
      </c>
      <c r="AT14" s="299">
        <v>15.01</v>
      </c>
      <c r="AU14" s="294">
        <v>10.377000000000001</v>
      </c>
      <c r="AV14" s="294">
        <v>9.484</v>
      </c>
      <c r="AW14" s="295">
        <v>8.5380000000000003</v>
      </c>
      <c r="AX14" s="292">
        <v>43.408999999999999</v>
      </c>
      <c r="AZ14" s="299">
        <v>13.266999999999999</v>
      </c>
      <c r="BA14" s="294">
        <v>20.474</v>
      </c>
      <c r="BB14" s="294">
        <v>17.503</v>
      </c>
      <c r="BC14" s="295">
        <v>18.271999999999998</v>
      </c>
      <c r="BD14" s="292">
        <v>69.516000000000005</v>
      </c>
      <c r="BE14" s="451"/>
      <c r="BF14" s="299">
        <v>19.298999999999999</v>
      </c>
      <c r="BG14" s="294">
        <v>22.887</v>
      </c>
      <c r="BH14" s="294">
        <v>25.347000000000001</v>
      </c>
      <c r="BI14" s="295">
        <v>26.263000000000002</v>
      </c>
      <c r="BJ14" s="292">
        <v>93.796000000000006</v>
      </c>
    </row>
    <row r="15" spans="2:62">
      <c r="B15" s="4"/>
      <c r="C15" s="4"/>
      <c r="D15" s="4"/>
      <c r="H15" s="53"/>
      <c r="J15" s="54"/>
      <c r="K15" s="12"/>
      <c r="L15" s="12"/>
      <c r="M15" s="12"/>
      <c r="N15" s="12"/>
      <c r="P15" s="10"/>
      <c r="Q15" s="10"/>
      <c r="R15" s="10"/>
      <c r="S15" s="10"/>
      <c r="T15" s="12"/>
      <c r="V15" s="12"/>
      <c r="W15" s="12"/>
      <c r="X15" s="391"/>
      <c r="Y15" s="12"/>
      <c r="Z15" s="12"/>
      <c r="AB15" s="392"/>
      <c r="AC15" s="10"/>
      <c r="AD15" s="10"/>
      <c r="AE15" s="10"/>
      <c r="AF15" s="12"/>
      <c r="AH15" s="12"/>
      <c r="AI15" s="12"/>
      <c r="AJ15" s="12"/>
      <c r="AK15" s="12"/>
      <c r="AO15" s="412"/>
      <c r="BD15" s="502"/>
      <c r="BE15" s="451"/>
      <c r="BF15" s="502"/>
    </row>
    <row r="16" spans="2:62">
      <c r="B16" s="4"/>
      <c r="C16" s="4"/>
      <c r="D16" s="4"/>
      <c r="H16" s="53"/>
      <c r="J16" s="54"/>
      <c r="K16" s="12"/>
      <c r="L16" s="12"/>
      <c r="M16" s="12"/>
      <c r="N16" s="12"/>
      <c r="P16" s="10"/>
      <c r="Q16" s="10"/>
      <c r="R16" s="10"/>
      <c r="S16" s="10"/>
      <c r="T16" s="12"/>
      <c r="V16" s="12"/>
      <c r="W16" s="12"/>
      <c r="X16" s="12"/>
      <c r="Y16" s="12"/>
      <c r="Z16" s="12"/>
      <c r="AB16" s="10"/>
      <c r="AC16" s="10"/>
      <c r="AD16" s="10"/>
      <c r="AE16" s="10"/>
      <c r="AF16" s="12"/>
      <c r="AH16" s="12"/>
      <c r="AI16" s="12"/>
      <c r="AJ16" s="12"/>
      <c r="AK16" s="12"/>
      <c r="AO16" s="412"/>
    </row>
    <row r="17" spans="2:64">
      <c r="B17" s="93" t="s">
        <v>139</v>
      </c>
      <c r="C17" s="94"/>
      <c r="D17" s="94"/>
      <c r="E17" s="94"/>
      <c r="F17" s="94"/>
      <c r="G17" s="94"/>
      <c r="H17" s="97"/>
      <c r="I17" s="97"/>
      <c r="J17" s="96"/>
      <c r="K17" s="96"/>
      <c r="L17" s="96"/>
      <c r="M17" s="97"/>
      <c r="N17" s="96"/>
      <c r="P17" s="10"/>
      <c r="Q17" s="10"/>
      <c r="R17" s="10"/>
      <c r="S17" s="10"/>
      <c r="T17" s="12"/>
      <c r="V17" s="12"/>
      <c r="W17" s="12"/>
      <c r="X17" s="12"/>
      <c r="Y17" s="12"/>
      <c r="Z17" s="12"/>
      <c r="AB17" s="10"/>
      <c r="AC17" s="10"/>
      <c r="AD17" s="10"/>
      <c r="AE17" s="10"/>
      <c r="AF17" s="12"/>
      <c r="AH17" s="12"/>
      <c r="AI17" s="12"/>
      <c r="AJ17" s="12"/>
      <c r="AK17" s="12"/>
      <c r="AO17" s="412"/>
    </row>
    <row r="18" spans="2:64">
      <c r="B18" s="4"/>
      <c r="H18" s="53"/>
      <c r="J18" s="54"/>
      <c r="K18" s="12"/>
      <c r="L18" s="12"/>
      <c r="M18" s="12"/>
      <c r="N18" s="12"/>
      <c r="P18" s="10"/>
      <c r="Q18" s="10"/>
      <c r="R18" s="10"/>
      <c r="S18" s="10"/>
      <c r="T18" s="12"/>
      <c r="V18" s="12"/>
      <c r="W18" s="12"/>
      <c r="X18" s="12"/>
      <c r="Y18" s="12"/>
      <c r="Z18" s="12"/>
      <c r="AB18" s="42"/>
      <c r="AC18" s="10"/>
      <c r="AD18" s="10"/>
      <c r="AE18" s="10"/>
      <c r="AF18" s="12"/>
      <c r="AH18" s="12"/>
      <c r="AI18" s="12"/>
      <c r="AJ18" s="12"/>
      <c r="AK18" s="12"/>
      <c r="AO18" s="412"/>
    </row>
    <row r="19" spans="2:64">
      <c r="B19" s="4" t="s">
        <v>85</v>
      </c>
      <c r="C19" s="4"/>
      <c r="D19" s="4"/>
      <c r="H19" s="460">
        <v>2016</v>
      </c>
      <c r="J19" s="574" t="s">
        <v>64</v>
      </c>
      <c r="K19" s="575"/>
      <c r="L19" s="575"/>
      <c r="M19" s="576"/>
      <c r="N19" s="460">
        <v>2017</v>
      </c>
      <c r="P19" s="574" t="s">
        <v>65</v>
      </c>
      <c r="Q19" s="575"/>
      <c r="R19" s="575"/>
      <c r="S19" s="576"/>
      <c r="T19" s="460">
        <v>2018</v>
      </c>
      <c r="V19" s="574" t="s">
        <v>66</v>
      </c>
      <c r="W19" s="575"/>
      <c r="X19" s="575"/>
      <c r="Y19" s="576"/>
      <c r="Z19" s="460">
        <v>2019</v>
      </c>
      <c r="AB19" s="574" t="s">
        <v>67</v>
      </c>
      <c r="AC19" s="575"/>
      <c r="AD19" s="575"/>
      <c r="AE19" s="576"/>
      <c r="AF19" s="460">
        <v>2020</v>
      </c>
      <c r="AH19" s="574" t="s">
        <v>68</v>
      </c>
      <c r="AI19" s="575"/>
      <c r="AJ19" s="575"/>
      <c r="AK19" s="576"/>
      <c r="AL19" s="460">
        <v>2021</v>
      </c>
      <c r="AN19" s="574" t="s">
        <v>155</v>
      </c>
      <c r="AO19" s="575"/>
      <c r="AP19" s="575"/>
      <c r="AQ19" s="576"/>
      <c r="AR19" s="460">
        <v>2022</v>
      </c>
      <c r="AT19" s="577" t="s">
        <v>162</v>
      </c>
      <c r="AU19" s="578"/>
      <c r="AV19" s="578"/>
      <c r="AW19" s="578"/>
      <c r="AX19" s="460">
        <v>2023</v>
      </c>
      <c r="AZ19" s="577" t="s">
        <v>164</v>
      </c>
      <c r="BA19" s="578"/>
      <c r="BB19" s="578"/>
      <c r="BC19" s="578"/>
      <c r="BD19" s="460">
        <v>2024</v>
      </c>
      <c r="BF19" s="579" t="s">
        <v>176</v>
      </c>
      <c r="BG19" s="578"/>
      <c r="BH19" s="578"/>
      <c r="BI19" s="578"/>
      <c r="BJ19" s="460">
        <v>2025</v>
      </c>
    </row>
    <row r="20" spans="2:64">
      <c r="B20" s="4"/>
      <c r="C20" s="4"/>
      <c r="D20" s="4"/>
      <c r="H20" s="25" t="s">
        <v>8</v>
      </c>
      <c r="J20" s="26" t="s">
        <v>1</v>
      </c>
      <c r="K20" s="27" t="s">
        <v>2</v>
      </c>
      <c r="L20" s="27" t="s">
        <v>3</v>
      </c>
      <c r="M20" s="28" t="s">
        <v>4</v>
      </c>
      <c r="N20" s="25" t="s">
        <v>8</v>
      </c>
      <c r="P20" s="26" t="s">
        <v>1</v>
      </c>
      <c r="Q20" s="27" t="s">
        <v>2</v>
      </c>
      <c r="R20" s="27" t="s">
        <v>3</v>
      </c>
      <c r="S20" s="27" t="s">
        <v>4</v>
      </c>
      <c r="T20" s="25" t="s">
        <v>8</v>
      </c>
      <c r="V20" s="26" t="s">
        <v>1</v>
      </c>
      <c r="W20" s="27" t="s">
        <v>2</v>
      </c>
      <c r="X20" s="27" t="s">
        <v>3</v>
      </c>
      <c r="Y20" s="27" t="s">
        <v>4</v>
      </c>
      <c r="Z20" s="25" t="s">
        <v>8</v>
      </c>
      <c r="AB20" s="26" t="s">
        <v>1</v>
      </c>
      <c r="AC20" s="27" t="s">
        <v>2</v>
      </c>
      <c r="AD20" s="27" t="s">
        <v>3</v>
      </c>
      <c r="AE20" s="27" t="s">
        <v>4</v>
      </c>
      <c r="AF20" s="25" t="s">
        <v>8</v>
      </c>
      <c r="AH20" s="26" t="s">
        <v>1</v>
      </c>
      <c r="AI20" s="27" t="s">
        <v>2</v>
      </c>
      <c r="AJ20" s="27" t="s">
        <v>3</v>
      </c>
      <c r="AK20" s="28" t="s">
        <v>4</v>
      </c>
      <c r="AL20" s="25" t="s">
        <v>8</v>
      </c>
      <c r="AN20" s="133" t="s">
        <v>1</v>
      </c>
      <c r="AO20" s="27" t="s">
        <v>2</v>
      </c>
      <c r="AP20" s="27" t="s">
        <v>3</v>
      </c>
      <c r="AQ20" s="28" t="s">
        <v>4</v>
      </c>
      <c r="AR20" s="25" t="s">
        <v>8</v>
      </c>
      <c r="AT20" s="26" t="s">
        <v>1</v>
      </c>
      <c r="AU20" s="27" t="s">
        <v>2</v>
      </c>
      <c r="AV20" s="27" t="s">
        <v>3</v>
      </c>
      <c r="AW20" s="28" t="s">
        <v>4</v>
      </c>
      <c r="AX20" s="25" t="s">
        <v>8</v>
      </c>
      <c r="AZ20" s="133" t="s">
        <v>1</v>
      </c>
      <c r="BA20" s="27" t="s">
        <v>2</v>
      </c>
      <c r="BB20" s="27" t="s">
        <v>3</v>
      </c>
      <c r="BC20" s="28" t="s">
        <v>4</v>
      </c>
      <c r="BD20" s="131" t="s">
        <v>8</v>
      </c>
      <c r="BF20" s="26" t="s">
        <v>1</v>
      </c>
      <c r="BG20" s="27" t="s">
        <v>2</v>
      </c>
      <c r="BH20" s="28" t="s">
        <v>3</v>
      </c>
      <c r="BI20" s="28" t="s">
        <v>4</v>
      </c>
      <c r="BJ20" s="131" t="s">
        <v>8</v>
      </c>
    </row>
    <row r="21" spans="2:64">
      <c r="H21" s="13"/>
      <c r="J21" s="14"/>
      <c r="M21" s="15"/>
      <c r="N21" s="13"/>
      <c r="P21" s="14"/>
      <c r="T21" s="386"/>
      <c r="V21" s="14"/>
      <c r="Z21" s="13"/>
      <c r="AB21" s="14"/>
      <c r="AF21" s="13"/>
      <c r="AH21" s="14"/>
      <c r="AK21" s="15"/>
      <c r="AL21" s="13"/>
      <c r="AN21" s="134"/>
      <c r="AQ21" s="15"/>
      <c r="AR21" s="13"/>
      <c r="AT21" s="14"/>
      <c r="AX21" s="132"/>
      <c r="AZ21" s="134"/>
      <c r="BC21" s="15"/>
      <c r="BD21" s="132"/>
      <c r="BF21" s="14"/>
      <c r="BH21" s="15"/>
      <c r="BI21" s="15"/>
      <c r="BJ21" s="132"/>
    </row>
    <row r="22" spans="2:64">
      <c r="B22" s="4" t="s">
        <v>75</v>
      </c>
      <c r="C22" s="4"/>
      <c r="D22" s="4"/>
      <c r="E22" s="4"/>
      <c r="H22" s="300">
        <v>-1.49</v>
      </c>
      <c r="I22" s="151"/>
      <c r="J22" s="184">
        <v>8.9779999999999998</v>
      </c>
      <c r="K22" s="185">
        <v>3.5550000000000002</v>
      </c>
      <c r="L22" s="185">
        <v>1.849</v>
      </c>
      <c r="M22" s="186">
        <v>2.097</v>
      </c>
      <c r="N22" s="187">
        <v>16.478999999999999</v>
      </c>
      <c r="O22" s="119"/>
      <c r="P22" s="184">
        <v>12.156000000000001</v>
      </c>
      <c r="Q22" s="185">
        <v>13.471</v>
      </c>
      <c r="R22" s="185">
        <v>2.41</v>
      </c>
      <c r="S22" s="246">
        <v>-1.3819999999999999</v>
      </c>
      <c r="T22" s="187">
        <v>26.655000000000001</v>
      </c>
      <c r="U22" s="119"/>
      <c r="V22" s="184">
        <v>15.923999999999999</v>
      </c>
      <c r="W22" s="185">
        <v>6.7590000000000003</v>
      </c>
      <c r="X22" s="185">
        <v>9.15</v>
      </c>
      <c r="Y22" s="185">
        <v>14.224</v>
      </c>
      <c r="Z22" s="187">
        <v>46.057000000000002</v>
      </c>
      <c r="AA22" s="119"/>
      <c r="AB22" s="301">
        <v>8.0809999999999995</v>
      </c>
      <c r="AC22" s="246">
        <v>53.805999999999997</v>
      </c>
      <c r="AD22" s="246">
        <v>14.34</v>
      </c>
      <c r="AE22" s="246">
        <v>-2.4540000000000002</v>
      </c>
      <c r="AF22" s="300">
        <v>73.772999999999996</v>
      </c>
      <c r="AG22" s="119"/>
      <c r="AH22" s="301">
        <v>33.209000000000003</v>
      </c>
      <c r="AI22" s="246">
        <v>33.347000000000001</v>
      </c>
      <c r="AJ22" s="246">
        <v>1.855</v>
      </c>
      <c r="AK22" s="285">
        <v>-6.0979999999999999</v>
      </c>
      <c r="AL22" s="300">
        <v>62.313000000000017</v>
      </c>
      <c r="AN22" s="421">
        <v>53.796999999999997</v>
      </c>
      <c r="AO22" s="246">
        <v>-29.352</v>
      </c>
      <c r="AP22" s="246">
        <v>10.006</v>
      </c>
      <c r="AQ22" s="285">
        <v>-11.015000000000001</v>
      </c>
      <c r="AR22" s="300">
        <v>23.436</v>
      </c>
      <c r="AT22" s="301">
        <v>48.829000000000001</v>
      </c>
      <c r="AU22" s="246">
        <v>-14.097</v>
      </c>
      <c r="AV22" s="246">
        <v>12.486000000000001</v>
      </c>
      <c r="AW22" s="285">
        <v>-3.8759999999999999</v>
      </c>
      <c r="AX22" s="300">
        <v>43.341999999999999</v>
      </c>
      <c r="AZ22" s="421">
        <v>38.390999999999998</v>
      </c>
      <c r="BA22" s="246">
        <v>-24.669</v>
      </c>
      <c r="BB22" s="246">
        <v>9.0519999999999996</v>
      </c>
      <c r="BC22" s="285">
        <v>3.9180000000000001</v>
      </c>
      <c r="BD22" s="300">
        <v>26.692</v>
      </c>
      <c r="BF22" s="301">
        <v>45.145000000000003</v>
      </c>
      <c r="BG22" s="246">
        <v>12.62</v>
      </c>
      <c r="BH22" s="285">
        <v>11.818</v>
      </c>
      <c r="BI22" s="285">
        <v>-10.186999999999999</v>
      </c>
      <c r="BJ22" s="300">
        <v>59.396000000000001</v>
      </c>
    </row>
    <row r="23" spans="2:64">
      <c r="B23" s="1" t="s">
        <v>47</v>
      </c>
      <c r="H23" s="242">
        <v>-3.0259999999999998</v>
      </c>
      <c r="I23" s="241"/>
      <c r="J23" s="287">
        <v>-0.81799999999999995</v>
      </c>
      <c r="K23" s="241">
        <v>-0.59399999999999997</v>
      </c>
      <c r="L23" s="241">
        <v>-0.57999999999999996</v>
      </c>
      <c r="M23" s="302">
        <v>-0.27</v>
      </c>
      <c r="N23" s="242">
        <v>-2.262</v>
      </c>
      <c r="O23" s="119"/>
      <c r="P23" s="287">
        <v>-0.44</v>
      </c>
      <c r="Q23" s="241">
        <v>-0.63700000000000001</v>
      </c>
      <c r="R23" s="241">
        <v>-0.58799999999999997</v>
      </c>
      <c r="S23" s="241">
        <v>-1.38</v>
      </c>
      <c r="T23" s="242">
        <v>-3.0449999999999999</v>
      </c>
      <c r="U23" s="119"/>
      <c r="V23" s="303">
        <v>-4.9870000000000001</v>
      </c>
      <c r="W23" s="304">
        <v>-4.7679999999999998</v>
      </c>
      <c r="X23" s="304">
        <v>-1.702</v>
      </c>
      <c r="Y23" s="304">
        <v>-0.998</v>
      </c>
      <c r="Z23" s="242">
        <v>-12.455</v>
      </c>
      <c r="AA23" s="119"/>
      <c r="AB23" s="287">
        <v>-0.55100000000000005</v>
      </c>
      <c r="AC23" s="241">
        <v>-0.83</v>
      </c>
      <c r="AD23" s="241">
        <v>-0.46300000000000002</v>
      </c>
      <c r="AE23" s="241">
        <v>-0.48</v>
      </c>
      <c r="AF23" s="242">
        <v>-2.3239999999999998</v>
      </c>
      <c r="AG23" s="119"/>
      <c r="AH23" s="496">
        <v>-0.73599999999999999</v>
      </c>
      <c r="AI23" s="388">
        <v>-0.51700000000000002</v>
      </c>
      <c r="AJ23" s="389">
        <v>-0.51500000000000001</v>
      </c>
      <c r="AK23" s="390">
        <v>-0.42699999999999999</v>
      </c>
      <c r="AL23" s="305">
        <v>-2.1950000000000003</v>
      </c>
      <c r="AN23" s="442">
        <v>-1.07</v>
      </c>
      <c r="AO23" s="389">
        <v>-1.446</v>
      </c>
      <c r="AP23" s="389">
        <v>-1.3879999999999999</v>
      </c>
      <c r="AQ23" s="390">
        <v>-1.2629999999999999</v>
      </c>
      <c r="AR23" s="305">
        <v>-5.1669999999999998</v>
      </c>
      <c r="AT23" s="449">
        <v>-1.1479999999999999</v>
      </c>
      <c r="AU23" s="455">
        <v>-0.97199999999999998</v>
      </c>
      <c r="AV23" s="455">
        <v>-0.99399999999999999</v>
      </c>
      <c r="AW23" s="390">
        <v>-1.0840000000000001</v>
      </c>
      <c r="AX23" s="305">
        <v>-4.1980000000000004</v>
      </c>
      <c r="AZ23" s="442">
        <v>-1.7350000000000001</v>
      </c>
      <c r="BA23" s="304">
        <v>-1.0469999999999999</v>
      </c>
      <c r="BB23" s="304">
        <v>-1.0369999999999999</v>
      </c>
      <c r="BC23" s="390">
        <v>-1.83</v>
      </c>
      <c r="BD23" s="305">
        <v>-5.649</v>
      </c>
      <c r="BF23" s="303">
        <v>-1.7789999999999999</v>
      </c>
      <c r="BG23" s="304">
        <v>-2.2069999999999999</v>
      </c>
      <c r="BH23" s="495">
        <v>-4.32</v>
      </c>
      <c r="BI23" s="495">
        <v>-3.0990000000000002</v>
      </c>
      <c r="BJ23" s="567">
        <v>-11.404999999999999</v>
      </c>
      <c r="BK23" s="555"/>
      <c r="BL23" s="555"/>
    </row>
    <row r="24" spans="2:64">
      <c r="B24" s="1" t="s">
        <v>177</v>
      </c>
      <c r="H24" s="258" t="s">
        <v>38</v>
      </c>
      <c r="I24" s="241"/>
      <c r="J24" s="291" t="s">
        <v>38</v>
      </c>
      <c r="K24" s="289" t="s">
        <v>38</v>
      </c>
      <c r="L24" s="289" t="s">
        <v>38</v>
      </c>
      <c r="M24" s="280" t="s">
        <v>38</v>
      </c>
      <c r="N24" s="258" t="s">
        <v>38</v>
      </c>
      <c r="O24" s="119"/>
      <c r="P24" s="291" t="s">
        <v>38</v>
      </c>
      <c r="Q24" s="289" t="s">
        <v>38</v>
      </c>
      <c r="R24" s="289" t="s">
        <v>38</v>
      </c>
      <c r="S24" s="280" t="s">
        <v>38</v>
      </c>
      <c r="T24" s="258" t="s">
        <v>38</v>
      </c>
      <c r="U24" s="119"/>
      <c r="V24" s="291" t="s">
        <v>38</v>
      </c>
      <c r="W24" s="289" t="s">
        <v>38</v>
      </c>
      <c r="X24" s="289" t="s">
        <v>38</v>
      </c>
      <c r="Y24" s="280" t="s">
        <v>38</v>
      </c>
      <c r="Z24" s="258" t="s">
        <v>38</v>
      </c>
      <c r="AA24" s="119"/>
      <c r="AB24" s="420"/>
      <c r="AC24" s="241"/>
      <c r="AD24" s="241"/>
      <c r="AE24" s="241"/>
      <c r="AF24" s="258" t="s">
        <v>38</v>
      </c>
      <c r="AG24" s="119"/>
      <c r="AH24" s="387"/>
      <c r="AI24" s="388"/>
      <c r="AJ24" s="389"/>
      <c r="AK24" s="390"/>
      <c r="AL24" s="258" t="s">
        <v>38</v>
      </c>
      <c r="AN24" s="291" t="s">
        <v>38</v>
      </c>
      <c r="AO24" s="289" t="s">
        <v>38</v>
      </c>
      <c r="AP24" s="289" t="s">
        <v>38</v>
      </c>
      <c r="AQ24" s="280" t="s">
        <v>38</v>
      </c>
      <c r="AR24" s="258" t="s">
        <v>38</v>
      </c>
      <c r="AT24" s="291" t="s">
        <v>38</v>
      </c>
      <c r="AU24" s="289" t="s">
        <v>38</v>
      </c>
      <c r="AV24" s="289" t="s">
        <v>38</v>
      </c>
      <c r="AW24" s="280" t="s">
        <v>38</v>
      </c>
      <c r="AX24" s="258" t="s">
        <v>38</v>
      </c>
      <c r="AZ24" s="291" t="s">
        <v>38</v>
      </c>
      <c r="BA24" s="304">
        <v>-0.93700000000000006</v>
      </c>
      <c r="BB24" s="304">
        <v>-1.8440000000000001</v>
      </c>
      <c r="BC24" s="512">
        <v>-0.25700000000000001</v>
      </c>
      <c r="BD24" s="251">
        <v>-3.0379999999999998</v>
      </c>
      <c r="BF24" s="537">
        <v>-0.56200000000000006</v>
      </c>
      <c r="BG24" s="553">
        <v>-0.80600000000000005</v>
      </c>
      <c r="BH24" s="512">
        <v>-0.871</v>
      </c>
      <c r="BI24" s="512">
        <v>0.432</v>
      </c>
      <c r="BJ24" s="251">
        <v>-1.8069999999999999</v>
      </c>
    </row>
    <row r="25" spans="2:64">
      <c r="B25" s="4" t="s">
        <v>46</v>
      </c>
      <c r="C25" s="4"/>
      <c r="H25" s="306">
        <v>-4.516</v>
      </c>
      <c r="I25" s="247"/>
      <c r="J25" s="307">
        <v>8.16</v>
      </c>
      <c r="K25" s="308">
        <v>2.9609999999999999</v>
      </c>
      <c r="L25" s="308">
        <v>1.2689999999999999</v>
      </c>
      <c r="M25" s="309">
        <v>1.827</v>
      </c>
      <c r="N25" s="306">
        <v>14.217000000000001</v>
      </c>
      <c r="O25" s="119"/>
      <c r="P25" s="299">
        <v>11.715999999999999</v>
      </c>
      <c r="Q25" s="294">
        <v>12.834</v>
      </c>
      <c r="R25" s="308">
        <v>1.8220000000000001</v>
      </c>
      <c r="S25" s="308">
        <v>-2.762</v>
      </c>
      <c r="T25" s="292">
        <v>23.61</v>
      </c>
      <c r="U25" s="119"/>
      <c r="V25" s="299">
        <v>10.936999999999999</v>
      </c>
      <c r="W25" s="294">
        <v>1.9910000000000001</v>
      </c>
      <c r="X25" s="294">
        <v>7.4480000000000004</v>
      </c>
      <c r="Y25" s="294">
        <v>13.226000000000001</v>
      </c>
      <c r="Z25" s="292">
        <v>33.601999999999997</v>
      </c>
      <c r="AA25" s="119"/>
      <c r="AB25" s="307">
        <v>7.5299999999999994</v>
      </c>
      <c r="AC25" s="308">
        <v>52.975999999999999</v>
      </c>
      <c r="AD25" s="308">
        <v>13.877000000000001</v>
      </c>
      <c r="AE25" s="309">
        <v>-2.9340000000000002</v>
      </c>
      <c r="AF25" s="306">
        <v>71.448999999999998</v>
      </c>
      <c r="AG25" s="119"/>
      <c r="AH25" s="307">
        <v>32.473000000000006</v>
      </c>
      <c r="AI25" s="308">
        <v>32.83</v>
      </c>
      <c r="AJ25" s="308">
        <v>1.3399999999999999</v>
      </c>
      <c r="AK25" s="309">
        <v>-6.5249999999999995</v>
      </c>
      <c r="AL25" s="306">
        <v>60.118000000000016</v>
      </c>
      <c r="AN25" s="307">
        <v>52.726999999999997</v>
      </c>
      <c r="AO25" s="308">
        <v>-30.797999999999998</v>
      </c>
      <c r="AP25" s="308">
        <v>8.6180000000000003</v>
      </c>
      <c r="AQ25" s="309">
        <v>-12.278</v>
      </c>
      <c r="AR25" s="306">
        <v>18.268999999999998</v>
      </c>
      <c r="AT25" s="450">
        <v>47.680999999999997</v>
      </c>
      <c r="AU25" s="456">
        <v>-15.069000000000001</v>
      </c>
      <c r="AV25" s="456">
        <v>11.492000000000001</v>
      </c>
      <c r="AW25" s="309">
        <v>-4.96</v>
      </c>
      <c r="AX25" s="306">
        <v>39.143999999999998</v>
      </c>
      <c r="AZ25" s="307">
        <v>36.655999999999999</v>
      </c>
      <c r="BA25" s="308">
        <v>-26.652999999999999</v>
      </c>
      <c r="BB25" s="308">
        <v>6.1710000000000003</v>
      </c>
      <c r="BC25" s="309">
        <v>1.831</v>
      </c>
      <c r="BD25" s="306">
        <v>18.004999999999999</v>
      </c>
      <c r="BF25" s="307">
        <v>42.804000000000002</v>
      </c>
      <c r="BG25" s="308">
        <v>9.6069999999999993</v>
      </c>
      <c r="BH25" s="309">
        <v>6.6269999999999998</v>
      </c>
      <c r="BI25" s="306">
        <v>-12.853999999999999</v>
      </c>
      <c r="BJ25" s="306">
        <v>46.183999999999997</v>
      </c>
    </row>
    <row r="27" spans="2:64">
      <c r="B27" s="4"/>
    </row>
    <row r="28" spans="2:64">
      <c r="B28" s="93" t="s">
        <v>140</v>
      </c>
      <c r="C28" s="94"/>
      <c r="D28" s="94"/>
      <c r="E28" s="94"/>
      <c r="F28" s="94"/>
      <c r="G28" s="94"/>
      <c r="H28" s="97"/>
      <c r="I28" s="94"/>
      <c r="J28" s="94"/>
      <c r="K28" s="94"/>
      <c r="L28" s="94"/>
      <c r="M28" s="94"/>
      <c r="N28" s="95"/>
    </row>
    <row r="31" spans="2:64">
      <c r="H31" s="136"/>
      <c r="J31" s="581"/>
      <c r="K31" s="581"/>
      <c r="L31" s="581"/>
      <c r="M31" s="581"/>
      <c r="N31" s="136"/>
      <c r="P31" s="574" t="s">
        <v>65</v>
      </c>
      <c r="Q31" s="575"/>
      <c r="R31" s="575"/>
      <c r="S31" s="576"/>
      <c r="T31" s="460">
        <v>2018</v>
      </c>
      <c r="V31" s="574" t="s">
        <v>66</v>
      </c>
      <c r="W31" s="575"/>
      <c r="X31" s="575"/>
      <c r="Y31" s="576"/>
      <c r="Z31" s="460">
        <v>2019</v>
      </c>
      <c r="AB31" s="574" t="s">
        <v>67</v>
      </c>
      <c r="AC31" s="575"/>
      <c r="AD31" s="575"/>
      <c r="AE31" s="576"/>
      <c r="AF31" s="460">
        <v>2020</v>
      </c>
      <c r="AH31" s="574" t="s">
        <v>68</v>
      </c>
      <c r="AI31" s="575"/>
      <c r="AJ31" s="575"/>
      <c r="AK31" s="576"/>
      <c r="AL31" s="460">
        <v>2021</v>
      </c>
      <c r="AN31" s="136"/>
    </row>
    <row r="32" spans="2:64">
      <c r="H32" s="55"/>
      <c r="J32" s="55"/>
      <c r="K32" s="55"/>
      <c r="L32" s="55"/>
      <c r="M32" s="55"/>
      <c r="N32" s="55"/>
      <c r="P32" s="133" t="s">
        <v>1</v>
      </c>
      <c r="Q32" s="27" t="s">
        <v>2</v>
      </c>
      <c r="R32" s="27" t="s">
        <v>3</v>
      </c>
      <c r="S32" s="28" t="s">
        <v>4</v>
      </c>
      <c r="T32" s="131" t="s">
        <v>8</v>
      </c>
      <c r="V32" s="26" t="s">
        <v>1</v>
      </c>
      <c r="W32" s="27" t="s">
        <v>2</v>
      </c>
      <c r="X32" s="27" t="s">
        <v>3</v>
      </c>
      <c r="Y32" s="27" t="s">
        <v>4</v>
      </c>
      <c r="Z32" s="25" t="s">
        <v>8</v>
      </c>
      <c r="AB32" s="26" t="s">
        <v>1</v>
      </c>
      <c r="AC32" s="27" t="s">
        <v>2</v>
      </c>
      <c r="AD32" s="27" t="s">
        <v>3</v>
      </c>
      <c r="AE32" s="27" t="s">
        <v>4</v>
      </c>
      <c r="AF32" s="25" t="s">
        <v>8</v>
      </c>
      <c r="AH32" s="26" t="s">
        <v>1</v>
      </c>
      <c r="AI32" s="27" t="s">
        <v>2</v>
      </c>
      <c r="AJ32" s="27" t="s">
        <v>3</v>
      </c>
      <c r="AK32" s="28" t="s">
        <v>4</v>
      </c>
      <c r="AL32" s="25" t="s">
        <v>8</v>
      </c>
      <c r="AN32" s="55"/>
    </row>
    <row r="33" spans="2:38">
      <c r="P33" s="134"/>
      <c r="S33" s="15"/>
      <c r="T33" s="132"/>
      <c r="V33" s="14"/>
      <c r="Z33" s="13"/>
      <c r="AB33" s="14"/>
      <c r="AF33" s="13"/>
      <c r="AH33" s="14"/>
      <c r="AK33" s="15"/>
      <c r="AL33" s="13"/>
    </row>
    <row r="34" spans="2:38">
      <c r="B34" s="4" t="s">
        <v>92</v>
      </c>
      <c r="C34" s="4"/>
      <c r="D34" s="4"/>
      <c r="E34" s="4"/>
      <c r="H34" s="70"/>
      <c r="I34" s="69"/>
      <c r="J34" s="59"/>
      <c r="K34" s="59"/>
      <c r="L34" s="59"/>
      <c r="M34" s="59"/>
      <c r="N34" s="59"/>
      <c r="P34" s="310">
        <v>0.08</v>
      </c>
      <c r="Q34" s="311">
        <v>0.15</v>
      </c>
      <c r="R34" s="312">
        <v>0.1</v>
      </c>
      <c r="S34" s="313">
        <v>0.11</v>
      </c>
      <c r="T34" s="314">
        <v>0.44</v>
      </c>
      <c r="U34" s="119"/>
      <c r="V34" s="315">
        <v>7.0000000000000007E-2</v>
      </c>
      <c r="W34" s="311">
        <v>-0.56999999999999995</v>
      </c>
      <c r="X34" s="312">
        <v>0.13</v>
      </c>
      <c r="Y34" s="312">
        <v>0.12</v>
      </c>
      <c r="Z34" s="316">
        <v>-0.09</v>
      </c>
      <c r="AA34" s="119"/>
      <c r="AB34" s="317">
        <v>0.06</v>
      </c>
      <c r="AC34" s="311">
        <v>0.2</v>
      </c>
      <c r="AD34" s="311">
        <v>0.27</v>
      </c>
      <c r="AE34" s="311">
        <v>0.26</v>
      </c>
      <c r="AF34" s="316">
        <v>0.79</v>
      </c>
      <c r="AG34" s="119"/>
      <c r="AH34" s="315">
        <v>0.3</v>
      </c>
      <c r="AI34" s="312">
        <v>0.42</v>
      </c>
      <c r="AJ34" s="312">
        <v>0.22</v>
      </c>
      <c r="AK34" s="313">
        <v>0.39</v>
      </c>
      <c r="AL34" s="316">
        <v>1.34</v>
      </c>
    </row>
    <row r="35" spans="2:38">
      <c r="B35" s="1" t="s">
        <v>93</v>
      </c>
      <c r="H35" s="71"/>
      <c r="I35" s="71"/>
      <c r="J35" s="71"/>
      <c r="K35" s="71"/>
      <c r="L35" s="71"/>
      <c r="M35" s="71"/>
      <c r="N35" s="71"/>
      <c r="P35" s="291" t="s">
        <v>95</v>
      </c>
      <c r="Q35" s="289" t="s">
        <v>95</v>
      </c>
      <c r="R35" s="289" t="s">
        <v>95</v>
      </c>
      <c r="S35" s="290" t="s">
        <v>95</v>
      </c>
      <c r="T35" s="318" t="s">
        <v>95</v>
      </c>
      <c r="U35" s="119"/>
      <c r="V35" s="291" t="s">
        <v>95</v>
      </c>
      <c r="W35" s="319">
        <v>0.75</v>
      </c>
      <c r="X35" s="289" t="s">
        <v>95</v>
      </c>
      <c r="Y35" s="289" t="s">
        <v>95</v>
      </c>
      <c r="Z35" s="320">
        <v>0.59</v>
      </c>
      <c r="AA35" s="119"/>
      <c r="AB35" s="291" t="s">
        <v>95</v>
      </c>
      <c r="AC35" s="289" t="s">
        <v>95</v>
      </c>
      <c r="AD35" s="289" t="s">
        <v>95</v>
      </c>
      <c r="AE35" s="290" t="s">
        <v>95</v>
      </c>
      <c r="AF35" s="318" t="s">
        <v>95</v>
      </c>
      <c r="AG35" s="119"/>
      <c r="AH35" s="291" t="s">
        <v>95</v>
      </c>
      <c r="AI35" s="289" t="s">
        <v>95</v>
      </c>
      <c r="AJ35" s="289" t="s">
        <v>95</v>
      </c>
      <c r="AK35" s="289" t="s">
        <v>95</v>
      </c>
      <c r="AL35" s="318" t="s">
        <v>95</v>
      </c>
    </row>
    <row r="36" spans="2:38">
      <c r="B36" s="4" t="s">
        <v>94</v>
      </c>
      <c r="C36" s="4"/>
      <c r="D36" s="4"/>
      <c r="E36" s="4"/>
      <c r="H36" s="70"/>
      <c r="I36" s="68"/>
      <c r="J36" s="70"/>
      <c r="K36" s="70"/>
      <c r="L36" s="70"/>
      <c r="M36" s="70"/>
      <c r="N36" s="70"/>
      <c r="P36" s="321">
        <v>0.08</v>
      </c>
      <c r="Q36" s="322">
        <v>0.15</v>
      </c>
      <c r="R36" s="322">
        <v>0.1</v>
      </c>
      <c r="S36" s="323">
        <v>0.11</v>
      </c>
      <c r="T36" s="324">
        <v>0.44</v>
      </c>
      <c r="U36" s="119"/>
      <c r="V36" s="321">
        <v>7.0000000000000007E-2</v>
      </c>
      <c r="W36" s="322">
        <v>0.18</v>
      </c>
      <c r="X36" s="322">
        <v>0.13</v>
      </c>
      <c r="Y36" s="322">
        <v>0.12</v>
      </c>
      <c r="Z36" s="324">
        <v>0.5</v>
      </c>
      <c r="AA36" s="119"/>
      <c r="AB36" s="325">
        <v>0.06</v>
      </c>
      <c r="AC36" s="326">
        <f t="shared" ref="AC36:AE36" si="0">SUM(AC34:AC35)</f>
        <v>0.2</v>
      </c>
      <c r="AD36" s="326">
        <v>0.27</v>
      </c>
      <c r="AE36" s="327">
        <f t="shared" si="0"/>
        <v>0.26</v>
      </c>
      <c r="AF36" s="328">
        <v>0.79</v>
      </c>
      <c r="AG36" s="119"/>
      <c r="AH36" s="321">
        <v>0.3</v>
      </c>
      <c r="AI36" s="322">
        <v>0.42</v>
      </c>
      <c r="AJ36" s="322">
        <v>0.22</v>
      </c>
      <c r="AK36" s="327">
        <v>0.39</v>
      </c>
      <c r="AL36" s="328">
        <v>1.34</v>
      </c>
    </row>
  </sheetData>
  <sheetProtection algorithmName="SHA-512" hashValue="3R2LHlcW1CMahyqmJA3RqzSaDO0CQ1X7nHOgDG0EzcdKQNd7hCCIwMvNq2Eajgmt6EUdazyK5k7YaYv4Znf0PA==" saltValue="ulNtaQn1XLhuJqMhj969dA==" spinCount="100000" sheet="1" formatCells="0" formatColumns="0" formatRows="0" insertColumns="0" insertRows="0" insertHyperlinks="0" deleteColumns="0" deleteRows="0" sort="0" autoFilter="0" pivotTables="0"/>
  <mergeCells count="23">
    <mergeCell ref="BF4:BI4"/>
    <mergeCell ref="BF19:BI19"/>
    <mergeCell ref="J31:M31"/>
    <mergeCell ref="P31:S31"/>
    <mergeCell ref="V31:Y31"/>
    <mergeCell ref="J4:M4"/>
    <mergeCell ref="P4:S4"/>
    <mergeCell ref="J19:M19"/>
    <mergeCell ref="P19:S19"/>
    <mergeCell ref="V4:Y4"/>
    <mergeCell ref="V19:Y19"/>
    <mergeCell ref="AB4:AE4"/>
    <mergeCell ref="AB19:AE19"/>
    <mergeCell ref="AB31:AE31"/>
    <mergeCell ref="AZ4:BC4"/>
    <mergeCell ref="AZ19:BC19"/>
    <mergeCell ref="AN4:AQ4"/>
    <mergeCell ref="AN19:AQ19"/>
    <mergeCell ref="AT4:AW4"/>
    <mergeCell ref="AT19:AW19"/>
    <mergeCell ref="AH31:AK31"/>
    <mergeCell ref="AH4:AK4"/>
    <mergeCell ref="AH19:AK19"/>
  </mergeCells>
  <phoneticPr fontId="273"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Disclaimer</vt:lpstr>
      <vt:lpstr>Income Statement</vt:lpstr>
      <vt:lpstr>Net Sales by Geo</vt:lpstr>
      <vt:lpstr>Segment</vt:lpstr>
      <vt:lpstr>Operating Metrics</vt:lpstr>
      <vt:lpstr>Operating Metrics -- Annual </vt:lpstr>
      <vt:lpstr>Cash Flow -- Annual</vt:lpstr>
      <vt:lpstr>Balance Sheet</vt:lpstr>
      <vt:lpstr> Non-GAAP Recon</vt:lpstr>
      <vt:lpstr>Metrics Definitions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Erik.Randerson</dc:creator>
  <cp:lastModifiedBy>Erik Randerson</cp:lastModifiedBy>
  <cp:lastPrinted>2022-02-12T17:50:29Z</cp:lastPrinted>
  <dcterms:created xsi:type="dcterms:W3CDTF">2020-04-03T23:08:18Z</dcterms:created>
  <dcterms:modified xsi:type="dcterms:W3CDTF">2026-02-24T18:10:11Z</dcterms:modified>
</cp:coreProperties>
</file>